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Диана\Desktop\Ключко 1\Стратегическое планирование\16. Отчеты по реализации стратегии\2021 г. Решение АРСовета апрель 2022 г\Для размещения на сайте\"/>
    </mc:Choice>
  </mc:AlternateContent>
  <bookViews>
    <workbookView xWindow="0" yWindow="0" windowWidth="28800" windowHeight="12435" tabRatio="599"/>
  </bookViews>
  <sheets>
    <sheet name="План меропр  общий" sheetId="2" r:id="rId1"/>
    <sheet name="Соцзащ" sheetId="11" state="hidden" r:id="rId2"/>
    <sheet name="АЦБ" sheetId="10" state="hidden" r:id="rId3"/>
    <sheet name="АМК" sheetId="4" state="hidden" r:id="rId4"/>
    <sheet name="АПТ" sheetId="3" state="hidden" r:id="rId5"/>
  </sheets>
  <definedNames>
    <definedName name="_xlnm._FilterDatabase" localSheetId="3" hidden="1">АМК!$A$6:$AD$191</definedName>
    <definedName name="_xlnm._FilterDatabase" localSheetId="4" hidden="1">АПТ!$A$6:$AD$191</definedName>
    <definedName name="_xlnm._FilterDatabase" localSheetId="2" hidden="1">АЦБ!$A$6:$AD$191</definedName>
    <definedName name="_xlnm._FilterDatabase" localSheetId="0" hidden="1">'План меропр  общий'!$A$7:$AD$192</definedName>
    <definedName name="_xlnm._FilterDatabase" localSheetId="1" hidden="1">Соцзащ!$A$6:$AD$191</definedName>
    <definedName name="_xlnm.Print_Area" localSheetId="3">АМК!$A$1:$AD$191</definedName>
    <definedName name="_xlnm.Print_Area" localSheetId="4">АПТ!$A$1:$AD$191</definedName>
    <definedName name="_xlnm.Print_Area" localSheetId="2">АЦБ!$A$1:$AD$191</definedName>
    <definedName name="_xlnm.Print_Area" localSheetId="0">'План меропр  общий'!$A$1:$AD$192</definedName>
    <definedName name="_xlnm.Print_Area" localSheetId="1">Соцзащ!$A$1:$AD$191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5" i="11" l="1"/>
  <c r="P15" i="11" s="1"/>
  <c r="Q15" i="11" s="1"/>
  <c r="T15" i="11" s="1"/>
  <c r="U15" i="11" s="1"/>
  <c r="V15" i="11" s="1"/>
  <c r="W15" i="11" s="1"/>
  <c r="X15" i="11" s="1"/>
  <c r="Y15" i="11" s="1"/>
  <c r="Z15" i="11" s="1"/>
  <c r="AA15" i="11" s="1"/>
  <c r="AB15" i="11" s="1"/>
  <c r="Q11" i="11"/>
  <c r="T11" i="11" s="1"/>
  <c r="U11" i="11" s="1"/>
  <c r="V11" i="11" s="1"/>
  <c r="W11" i="11" s="1"/>
  <c r="X11" i="11" s="1"/>
  <c r="Y11" i="11" s="1"/>
  <c r="Z11" i="11" s="1"/>
  <c r="AA11" i="11" s="1"/>
  <c r="AB11" i="11" s="1"/>
  <c r="J15" i="10"/>
  <c r="P15" i="10" s="1"/>
  <c r="Q15" i="10" s="1"/>
  <c r="T15" i="10" s="1"/>
  <c r="U15" i="10" s="1"/>
  <c r="V15" i="10" s="1"/>
  <c r="W15" i="10" s="1"/>
  <c r="X15" i="10" s="1"/>
  <c r="Y15" i="10" s="1"/>
  <c r="Z15" i="10" s="1"/>
  <c r="AA15" i="10" s="1"/>
  <c r="AB15" i="10" s="1"/>
  <c r="Q11" i="10"/>
  <c r="T11" i="10" s="1"/>
  <c r="U11" i="10" s="1"/>
  <c r="V11" i="10" s="1"/>
  <c r="W11" i="10" s="1"/>
  <c r="X11" i="10" s="1"/>
  <c r="Y11" i="10" s="1"/>
  <c r="Z11" i="10" s="1"/>
  <c r="AA11" i="10" s="1"/>
  <c r="AB11" i="10" s="1"/>
  <c r="J15" i="4"/>
  <c r="P15" i="4" s="1"/>
  <c r="Q15" i="4" s="1"/>
  <c r="T15" i="4" s="1"/>
  <c r="U15" i="4" s="1"/>
  <c r="V15" i="4" s="1"/>
  <c r="W15" i="4" s="1"/>
  <c r="X15" i="4" s="1"/>
  <c r="Y15" i="4" s="1"/>
  <c r="Z15" i="4" s="1"/>
  <c r="AA15" i="4" s="1"/>
  <c r="AB15" i="4" s="1"/>
  <c r="Q11" i="4"/>
  <c r="T11" i="4" s="1"/>
  <c r="U11" i="4" s="1"/>
  <c r="V11" i="4" s="1"/>
  <c r="W11" i="4" s="1"/>
  <c r="X11" i="4" s="1"/>
  <c r="Y11" i="4" s="1"/>
  <c r="Z11" i="4" s="1"/>
  <c r="AA11" i="4" s="1"/>
  <c r="AB11" i="4" s="1"/>
  <c r="J15" i="3"/>
  <c r="P15" i="3" s="1"/>
  <c r="Q15" i="3" s="1"/>
  <c r="T15" i="3" s="1"/>
  <c r="U15" i="3" s="1"/>
  <c r="V15" i="3" s="1"/>
  <c r="W15" i="3" s="1"/>
  <c r="X15" i="3" s="1"/>
  <c r="Y15" i="3" s="1"/>
  <c r="Z15" i="3" s="1"/>
  <c r="AA15" i="3" s="1"/>
  <c r="AB15" i="3" s="1"/>
  <c r="Q11" i="3"/>
  <c r="T11" i="3" s="1"/>
  <c r="U11" i="3" s="1"/>
  <c r="V11" i="3" s="1"/>
  <c r="W11" i="3" s="1"/>
  <c r="X11" i="3" s="1"/>
  <c r="Y11" i="3" s="1"/>
  <c r="Z11" i="3" s="1"/>
  <c r="AA11" i="3" s="1"/>
  <c r="AB11" i="3" s="1"/>
  <c r="Q12" i="2" l="1"/>
  <c r="T12" i="2" s="1"/>
  <c r="U12" i="2" s="1"/>
  <c r="V12" i="2" s="1"/>
  <c r="W12" i="2" s="1"/>
  <c r="X12" i="2" s="1"/>
  <c r="Y12" i="2" s="1"/>
  <c r="Z12" i="2" s="1"/>
  <c r="AA12" i="2" s="1"/>
  <c r="AB12" i="2" s="1"/>
  <c r="J16" i="2"/>
  <c r="P16" i="2" s="1"/>
  <c r="Q16" i="2" s="1"/>
  <c r="T16" i="2" s="1"/>
  <c r="U16" i="2" s="1"/>
  <c r="V16" i="2" s="1"/>
  <c r="W16" i="2" s="1"/>
  <c r="X16" i="2" s="1"/>
  <c r="Y16" i="2" s="1"/>
  <c r="Z16" i="2" s="1"/>
  <c r="AA16" i="2" s="1"/>
  <c r="AB16" i="2" s="1"/>
</calcChain>
</file>

<file path=xl/comments1.xml><?xml version="1.0" encoding="utf-8"?>
<comments xmlns="http://schemas.openxmlformats.org/spreadsheetml/2006/main">
  <authors>
    <author>AFKUSERV</author>
  </authors>
  <commentList>
    <comment ref="J169" authorId="0" shapeId="0">
      <text>
        <r>
          <rPr>
            <b/>
            <sz val="9"/>
            <color indexed="81"/>
            <rFont val="Tahoma"/>
            <family val="2"/>
            <charset val="204"/>
          </rPr>
          <t>AFKUSERV:</t>
        </r>
        <r>
          <rPr>
            <sz val="9"/>
            <color indexed="81"/>
            <rFont val="Tahoma"/>
            <family val="2"/>
            <charset val="204"/>
          </rPr>
          <t xml:space="preserve">
план март: 801,37(н и нен)/1190,48 (собств)=67,3%</t>
        </r>
      </text>
    </comment>
  </commentList>
</comments>
</file>

<file path=xl/comments2.xml><?xml version="1.0" encoding="utf-8"?>
<comments xmlns="http://schemas.openxmlformats.org/spreadsheetml/2006/main">
  <authors>
    <author>AFKUSERV</author>
  </authors>
  <commentList>
    <comment ref="J169" authorId="0" shapeId="0">
      <text>
        <r>
          <rPr>
            <b/>
            <sz val="9"/>
            <color indexed="81"/>
            <rFont val="Tahoma"/>
            <family val="2"/>
            <charset val="204"/>
          </rPr>
          <t>AFKUSERV:</t>
        </r>
        <r>
          <rPr>
            <sz val="9"/>
            <color indexed="81"/>
            <rFont val="Tahoma"/>
            <family val="2"/>
            <charset val="204"/>
          </rPr>
          <t xml:space="preserve">
план март: 801,37(н и нен)/1190,48 (собств)=67,3%</t>
        </r>
      </text>
    </comment>
  </commentList>
</comments>
</file>

<file path=xl/comments3.xml><?xml version="1.0" encoding="utf-8"?>
<comments xmlns="http://schemas.openxmlformats.org/spreadsheetml/2006/main">
  <authors>
    <author>AFKUSERV</author>
  </authors>
  <commentList>
    <comment ref="J169" authorId="0" shapeId="0">
      <text>
        <r>
          <rPr>
            <b/>
            <sz val="9"/>
            <color indexed="81"/>
            <rFont val="Tahoma"/>
            <family val="2"/>
            <charset val="204"/>
          </rPr>
          <t>AFKUSERV:</t>
        </r>
        <r>
          <rPr>
            <sz val="9"/>
            <color indexed="81"/>
            <rFont val="Tahoma"/>
            <family val="2"/>
            <charset val="204"/>
          </rPr>
          <t xml:space="preserve">
план март: 801,37(н и нен)/1190,48 (собств)=67,3%</t>
        </r>
      </text>
    </comment>
  </commentList>
</comments>
</file>

<file path=xl/comments4.xml><?xml version="1.0" encoding="utf-8"?>
<comments xmlns="http://schemas.openxmlformats.org/spreadsheetml/2006/main">
  <authors>
    <author>AFKUSERV</author>
  </authors>
  <commentList>
    <comment ref="J169" authorId="0" shapeId="0">
      <text>
        <r>
          <rPr>
            <b/>
            <sz val="9"/>
            <color indexed="81"/>
            <rFont val="Tahoma"/>
            <family val="2"/>
            <charset val="204"/>
          </rPr>
          <t>AFKUSERV:</t>
        </r>
        <r>
          <rPr>
            <sz val="9"/>
            <color indexed="81"/>
            <rFont val="Tahoma"/>
            <family val="2"/>
            <charset val="204"/>
          </rPr>
          <t xml:space="preserve">
план март: 801,37(н и нен)/1190,48 (собств)=67,3%</t>
        </r>
      </text>
    </comment>
  </commentList>
</comments>
</file>

<file path=xl/sharedStrings.xml><?xml version="1.0" encoding="utf-8"?>
<sst xmlns="http://schemas.openxmlformats.org/spreadsheetml/2006/main" count="7721" uniqueCount="1162">
  <si>
    <t>п/н</t>
  </si>
  <si>
    <t>№</t>
  </si>
  <si>
    <t>Мероприятия</t>
  </si>
  <si>
    <t>Индикаторы</t>
  </si>
  <si>
    <t>Название</t>
  </si>
  <si>
    <t>Развитие устойчивой конкурентоспособной диверсифицированной экономики</t>
  </si>
  <si>
    <t>СН1</t>
  </si>
  <si>
    <t>Системное взаимодействие с крупными промышленными предприятиями с целью обеспечения их участия в долгосрочном социально-экономическом развитии района.</t>
  </si>
  <si>
    <t xml:space="preserve"> Повышение конкурентоспособности агропромышленного производства для насыщения внутреннего рынка собственной продукцией высокого качества.</t>
  </si>
  <si>
    <t xml:space="preserve"> Создание комфортных условий для проживания</t>
  </si>
  <si>
    <t>1.1</t>
  </si>
  <si>
    <t>1.2</t>
  </si>
  <si>
    <t>1.3</t>
  </si>
  <si>
    <t>1.4</t>
  </si>
  <si>
    <t>2.1</t>
  </si>
  <si>
    <t xml:space="preserve"> Обеспечение развитой транспортной инфраструктуры</t>
  </si>
  <si>
    <t>ЦВ 2.1</t>
  </si>
  <si>
    <t>СН2</t>
  </si>
  <si>
    <t xml:space="preserve">Обеспечение качественными жилищно-коммунальными услугами </t>
  </si>
  <si>
    <t>ЦВ 2.3</t>
  </si>
  <si>
    <t>ЦВ 2.4</t>
  </si>
  <si>
    <t xml:space="preserve">  Улучшение экологической ситуации </t>
  </si>
  <si>
    <t>ЦВ 2.5</t>
  </si>
  <si>
    <t>Газификация населенных пунктов Алданского района</t>
  </si>
  <si>
    <t>СН3</t>
  </si>
  <si>
    <t>ЦВ 3.1</t>
  </si>
  <si>
    <t>ЦВ 3.2</t>
  </si>
  <si>
    <t>ЦВ 3.4:</t>
  </si>
  <si>
    <t>ЦВ 3.5:</t>
  </si>
  <si>
    <t>ЦВ 3.6:</t>
  </si>
  <si>
    <t xml:space="preserve"> Развитие гражданского общества (НКО, молодежь, семья)</t>
  </si>
  <si>
    <t>2.2</t>
  </si>
  <si>
    <t>2.3</t>
  </si>
  <si>
    <t>2.4</t>
  </si>
  <si>
    <t>2.5</t>
  </si>
  <si>
    <t>3</t>
  </si>
  <si>
    <t>3.1</t>
  </si>
  <si>
    <t>3.2</t>
  </si>
  <si>
    <t>3.3</t>
  </si>
  <si>
    <t>3.5</t>
  </si>
  <si>
    <t>3.6</t>
  </si>
  <si>
    <t>СН4</t>
  </si>
  <si>
    <t>Развитие местного самоуправления</t>
  </si>
  <si>
    <t>ЦВ.4.1</t>
  </si>
  <si>
    <t>Устойчивая финансовая система- крепкий фундамент для развития  экономической базы.</t>
  </si>
  <si>
    <t>Повышение эффективности деятельности ОМСУ и подведомственных муниципальных учреждений и предприятий</t>
  </si>
  <si>
    <t xml:space="preserve">ЦВ.4.2 </t>
  </si>
  <si>
    <t>ЦВ 4.3</t>
  </si>
  <si>
    <t>4.1</t>
  </si>
  <si>
    <t>4.2</t>
  </si>
  <si>
    <t>4.3</t>
  </si>
  <si>
    <t>З 1.1.1.</t>
  </si>
  <si>
    <t>З 1.1.2.</t>
  </si>
  <si>
    <t>З 1.1.3.</t>
  </si>
  <si>
    <t>1.1.1</t>
  </si>
  <si>
    <t>1.1.2</t>
  </si>
  <si>
    <t>1.1.3</t>
  </si>
  <si>
    <t>Х</t>
  </si>
  <si>
    <t xml:space="preserve"> Формирование благоприятного инвестиционного климата, обеспечивающего приток инвестиций на территорию Алданского района.</t>
  </si>
  <si>
    <t>Заключение соглашений о социально экономическом сотрудничестве с предприятиями района</t>
  </si>
  <si>
    <t>М 1.1.1.1</t>
  </si>
  <si>
    <t>М 1.1.2.1</t>
  </si>
  <si>
    <t>М 1.1.3.1</t>
  </si>
  <si>
    <t>З 1.2.1</t>
  </si>
  <si>
    <t>З 1.2.2</t>
  </si>
  <si>
    <t>1.2.1</t>
  </si>
  <si>
    <t>1.2.2</t>
  </si>
  <si>
    <t>1.2.4</t>
  </si>
  <si>
    <t>З 1.3.1</t>
  </si>
  <si>
    <t>З 1.3.3</t>
  </si>
  <si>
    <t>Формирование благоприятной среды для развития малого, среднего бизнеса и конкуренции</t>
  </si>
  <si>
    <t>Реализация инвестиционной стратегии МО "Алданский район"</t>
  </si>
  <si>
    <t>Сокращение предельных сроков прохождения процедур по предоставлению инвесторам земельных участков</t>
  </si>
  <si>
    <t>И.1.1.1</t>
  </si>
  <si>
    <t>И.1.1.2</t>
  </si>
  <si>
    <t>И.1.1.3</t>
  </si>
  <si>
    <t xml:space="preserve"> М 1.2.1.1</t>
  </si>
  <si>
    <t xml:space="preserve"> М 1.2.1.2</t>
  </si>
  <si>
    <t xml:space="preserve"> М 1.2.1.3</t>
  </si>
  <si>
    <t>Муниципальная  программа /Иные документы в рамках которых предполагается реализация  задач стратегии</t>
  </si>
  <si>
    <t xml:space="preserve"> М 1.2.2.1</t>
  </si>
  <si>
    <t>Включение в ТОСЭР "Южная Якутия" отдельных территорий Алданского района, на которых планируют осуществлять деятельность потенциальные инвесторы</t>
  </si>
  <si>
    <t>Развитие институциональной среды  и повышение эффективности деятельности органов местного самоуправления по обеспечению благоприятного инвестиционного климата</t>
  </si>
  <si>
    <t xml:space="preserve"> М 1.2.4.1</t>
  </si>
  <si>
    <t>Создание прямого канала связи инвесторов и инвестиционного уполномоченного по Алданскому району</t>
  </si>
  <si>
    <t>Разработка и принятие инвестиционной декларации, увязанной со сроком полномочий избранного Главы муниципального образования "Алданский район"</t>
  </si>
  <si>
    <t>Размещение перечня свободных земельных участков и объектов доступной инфраструктуры для инвесторов на сайте администрации и портале investyakutia</t>
  </si>
  <si>
    <t>И .1.2.1</t>
  </si>
  <si>
    <t>Формирование эффективной инфраструктуры привлечения инвестиций</t>
  </si>
  <si>
    <t>ЦВ 1.3</t>
  </si>
  <si>
    <t>1.3.1</t>
  </si>
  <si>
    <t>1.3.3</t>
  </si>
  <si>
    <t>1.3.4</t>
  </si>
  <si>
    <t xml:space="preserve"> М 1.3.1.1</t>
  </si>
  <si>
    <t xml:space="preserve"> М 1.3.3.1</t>
  </si>
  <si>
    <t>З 1.3.4</t>
  </si>
  <si>
    <t xml:space="preserve"> М 1.3.4.1</t>
  </si>
  <si>
    <t>1.4.1</t>
  </si>
  <si>
    <t>З 1.4.1</t>
  </si>
  <si>
    <t xml:space="preserve">Эффективная организация деятельности агропромышленного комплекса Алданского района
</t>
  </si>
  <si>
    <t>З 1.4.2</t>
  </si>
  <si>
    <t>1.4.2</t>
  </si>
  <si>
    <t xml:space="preserve"> М 1.4.2.1</t>
  </si>
  <si>
    <t>1.4.3</t>
  </si>
  <si>
    <t>З 1.4.3</t>
  </si>
  <si>
    <t xml:space="preserve"> М 1.4.3.1</t>
  </si>
  <si>
    <t xml:space="preserve"> М 1.4.3.2</t>
  </si>
  <si>
    <t>И .1.4.1</t>
  </si>
  <si>
    <t>Муниципальная программа «Развитие сельского хозяйства и регулирование рынков сельскохозяйственной продукции, сырья и продовольствия в муниципальном образовании «Алданский район»
 на 2016-2020 годы»</t>
  </si>
  <si>
    <t xml:space="preserve"> Рост производства основных видов сельскохозяйственной продукции к 2030 году
 Производство молока – 990 тонн в год.
 Производство мяса – 377 тон в год</t>
  </si>
  <si>
    <t>2.1.1</t>
  </si>
  <si>
    <t>З 2.1.1</t>
  </si>
  <si>
    <t xml:space="preserve">Приведение межселенных автомобильных дорог общего пользования в соответствие с нормативными требованиями
</t>
  </si>
  <si>
    <t>Реконструкция автодороги «1 Орочен - Лебединый»</t>
  </si>
  <si>
    <t>Строительство моста через р. Эмельдяк в с. Ылыымах</t>
  </si>
  <si>
    <t>И 2.1.1</t>
  </si>
  <si>
    <t>Строительство внутрипоселковых сетей газораспределения в г. Алдан, п. Ленинский, п. Лебединый</t>
  </si>
  <si>
    <t>Строительство внутрипоселковых сетей газораспределения в г.Томмот</t>
  </si>
  <si>
    <t>Строительство внутрипоселковых сетей газораспределения в с Верхний Куранах</t>
  </si>
  <si>
    <t>Строительство внутрипоселковых сетей газораспределения в п .Нижний Куранах и с. Хатыстыр</t>
  </si>
  <si>
    <t>Строительство межпоселкового газопровода от газораспределительной станции    Якокит до с Якокит</t>
  </si>
  <si>
    <t xml:space="preserve"> М 2.1.1.1</t>
  </si>
  <si>
    <t xml:space="preserve"> М 2.1.2.1</t>
  </si>
  <si>
    <t xml:space="preserve"> М 2.2.1.1</t>
  </si>
  <si>
    <t xml:space="preserve"> М 2.2.1.2</t>
  </si>
  <si>
    <t>Строительство полигона ТБО п. Нижний Куранах</t>
  </si>
  <si>
    <t xml:space="preserve">Инвестиционная программа ОАО "Теплоэнергосервис"  2016-2018 гг.  </t>
  </si>
  <si>
    <t>Строительство центральной системы горячего водоснабжения г. Алдан</t>
  </si>
  <si>
    <t>З 2.2.1</t>
  </si>
  <si>
    <t xml:space="preserve"> Реконструкция котельной Центральная г. Алдан, строительство и расширение тепловых сетей  Алданский филиал,   установка приборов учета тепла на тепловых источниках          </t>
  </si>
  <si>
    <t xml:space="preserve">
Обеспечение качества и надежности предоставления потребителям жилищно-коммунальных услуг</t>
  </si>
  <si>
    <t>2.2.1</t>
  </si>
  <si>
    <t>ЦВ 2.2</t>
  </si>
  <si>
    <t>З 2.3.1</t>
  </si>
  <si>
    <t>З 2.3.2</t>
  </si>
  <si>
    <t>М 2.3.1.1</t>
  </si>
  <si>
    <t>З 2.3.3</t>
  </si>
  <si>
    <t>Обеспечение жильем молодых семей
.</t>
  </si>
  <si>
    <t>Муниципальная поддержка в решении жилищной проблемы молодых семей, признанных в установленном порядке нуждающимися в улучшении жилищных условий, через обеспечение молодых семей жилыми помещениями экономического класса, отвечающими установленным санитарным и техническим требованиям.</t>
  </si>
  <si>
    <t>Обеспечение жилыми помещениями детей-сирот и детей, оставшихся без попечения родителей</t>
  </si>
  <si>
    <t>И 2.2.1</t>
  </si>
  <si>
    <t>И 2.3.1</t>
  </si>
  <si>
    <t xml:space="preserve">Общая площадь жилых помещений, приходящихся на 1 жителя Алданского района до 32 кв.м. – к 2030 году
</t>
  </si>
  <si>
    <t>И 2.3.2</t>
  </si>
  <si>
    <t xml:space="preserve">Количество расселенных  помещений из аварийного жилищного фонда до 2000 ед. – к 2030 году
</t>
  </si>
  <si>
    <t>И 2.3.3</t>
  </si>
  <si>
    <t>Строительство комплексных очистных сооружений в г. Алдан</t>
  </si>
  <si>
    <t>Строительство комплексных очистных сооружений в  г. Томмот</t>
  </si>
  <si>
    <t>Строительство полигона ТБО в г. Алдан</t>
  </si>
  <si>
    <t>Строительство полигона ТБО г. Томмот</t>
  </si>
  <si>
    <t>З 2.4.1</t>
  </si>
  <si>
    <t>М 2.3.2.1</t>
  </si>
  <si>
    <t>М 2.3.3.1</t>
  </si>
  <si>
    <t>З 2.4.2</t>
  </si>
  <si>
    <t>М 2.4.1.1</t>
  </si>
  <si>
    <t>М 2.4.1.2</t>
  </si>
  <si>
    <t>М 2.4.1.3</t>
  </si>
  <si>
    <t>М 2.4.1.4</t>
  </si>
  <si>
    <t>М 2.4.2.1</t>
  </si>
  <si>
    <t>М 2.4.2.2</t>
  </si>
  <si>
    <t>М 2.4.2.3</t>
  </si>
  <si>
    <t>И 2.4.1</t>
  </si>
  <si>
    <t>И 2.4.2</t>
  </si>
  <si>
    <t>З 2.5.1</t>
  </si>
  <si>
    <t xml:space="preserve">Развитие системы газоснабжения на территории на Алданского района
</t>
  </si>
  <si>
    <t>И 2.5.1</t>
  </si>
  <si>
    <t>ЦВ 2.6</t>
  </si>
  <si>
    <t>З 2.6.1</t>
  </si>
  <si>
    <t>Комплексное развитие  населенных пунктов Алданского района</t>
  </si>
  <si>
    <t xml:space="preserve"> М 2.5.1.1</t>
  </si>
  <si>
    <t xml:space="preserve"> М 2.5.1.2</t>
  </si>
  <si>
    <t xml:space="preserve"> М 2.5.1.3</t>
  </si>
  <si>
    <t xml:space="preserve"> М 2.5.1.4</t>
  </si>
  <si>
    <t xml:space="preserve"> М 2.5.1.5</t>
  </si>
  <si>
    <t xml:space="preserve"> М 2.5.1.6</t>
  </si>
  <si>
    <t xml:space="preserve"> М 2.5.1.7</t>
  </si>
  <si>
    <t xml:space="preserve"> М 2.5.1.8</t>
  </si>
  <si>
    <t xml:space="preserve"> М 2.5.1.9</t>
  </si>
  <si>
    <t xml:space="preserve"> М 2.5.1.10</t>
  </si>
  <si>
    <t>Создание условий для повышения качества и комфорта территорий муниципальных образований Республики Саха (Якутия)</t>
  </si>
  <si>
    <t>Содействие развитию благоустройства территорий муниципальных образований Алданского района</t>
  </si>
  <si>
    <t>М 2.6.1.1</t>
  </si>
  <si>
    <t>М 2.6.1.2</t>
  </si>
  <si>
    <t>И 2.6.1</t>
  </si>
  <si>
    <t>И 2.6.2</t>
  </si>
  <si>
    <t>И 2.6.3</t>
  </si>
  <si>
    <t>З 3.1.1</t>
  </si>
  <si>
    <t>М 3.1.1.1</t>
  </si>
  <si>
    <t>З 3.1.2</t>
  </si>
  <si>
    <t>З 3.1.3</t>
  </si>
  <si>
    <t>З 3.1.4</t>
  </si>
  <si>
    <t>З 3.1.5</t>
  </si>
  <si>
    <t>З 3.1.6</t>
  </si>
  <si>
    <t xml:space="preserve">Обеспечение доступности и качества медицинской помощи, эффективность предоставления медицинских услуг, включая профилактические мероприятия и формирование здорового образа жизни
</t>
  </si>
  <si>
    <t>М 3.1.1.2</t>
  </si>
  <si>
    <t>М 3.1.1.3</t>
  </si>
  <si>
    <t>М 3.1.1.4</t>
  </si>
  <si>
    <t>Внедрение стандарта поликлиники, устанавливающего требования к порядку и условиям организации предоставления качественных медицинских услуг</t>
  </si>
  <si>
    <t xml:space="preserve">Исполнение проекта «Вежливое здравоохранение»,
предусматривающего реализацию принципов профессионального обслуживания, которые обязательны к применению медицинским персоналом
</t>
  </si>
  <si>
    <t>Открытие первичного сосудистого отделения в г. Алдане</t>
  </si>
  <si>
    <t>Проведение капитального ремонта здания Алданской детской поликлиники, с оснащением современным медицинским оборудованием</t>
  </si>
  <si>
    <t>М 3.1.2.1</t>
  </si>
  <si>
    <t xml:space="preserve">Продолжение работы по  иммунизации населения в рамках календаря профилактических прививок по эпидемическим показаниям, в целях снижения показателей инфекционных заболеваний, предупреждения заболеваемости энзоотичными инфекциями и завоза инфекций с неблагополучных территорий
</t>
  </si>
  <si>
    <t>Проведение выездной лечебно-профилактической помощи «Мобильная поликлиника» и диагностики по принципу «одного дня» для ранней диагностики заболеваний</t>
  </si>
  <si>
    <t>М 3.1.2.2</t>
  </si>
  <si>
    <t>М 3.1.2.3</t>
  </si>
  <si>
    <t>М 3.1.2.4</t>
  </si>
  <si>
    <t>М 3.1.2.5</t>
  </si>
  <si>
    <t>Ранняя диагностика онкологических заболеваний, расширение функций онкосмотрового кабинета, диспансеризация лиц с факторами риска развития злокачественных новообразований</t>
  </si>
  <si>
    <t>Совместная работа с муниципальными органами власти, руководителями предприятий по проведению диспансеризации взрослого населения</t>
  </si>
  <si>
    <t>Совместная работа  с муниципальными органами власти, общественными организациями, департаментом образования Алданского района по проведению диспансеризации несовершеннолетних</t>
  </si>
  <si>
    <t>Открытие отделения медицинской профилактики</t>
  </si>
  <si>
    <t>М 3.1.3.1</t>
  </si>
  <si>
    <t xml:space="preserve">Развитие реабилитации и восстановительного лечения в Алданском районе: оснащение оборудованием отделений реабилитации и восстановительного лечения в ГБУ РС (Я) «Алданская ЦРБ», ГБУ РС (Я) «Н-Куранахская ГБ», обучение специалистов.
</t>
  </si>
  <si>
    <t>Разработка и внедрение новых гериатрических моделей для обеспечения комплексности, доступности и эффективности оказания медицинской помощи пожилому населению для активного долголетия: открытие коек для оказания гериатрической помощи при терапевтическом отделении ГБУ РС (Я) «АЦРБ», организация медпомощи по виду медуслуги  «Гериатрия» в ГБУ РС (Я) «Н-Куранахская ГБ», ГБУ РС (Я) «Томмотская ГБ»</t>
  </si>
  <si>
    <t>М 3.1.3.2</t>
  </si>
  <si>
    <t>М 3.1.3.3</t>
  </si>
  <si>
    <t>Повышение доступности и качества детской специализированной помощи (развитие детской хирургии, детской травматологии и ортопедии, повышение эффективности лечения спастических форм детского церебрального паралича)</t>
  </si>
  <si>
    <t>Развитие специализированной помощи (внедрение современных методов лечения пациентов с холодовой травмой; создание
психотерапевтической, развитие наркологической и совершенствование психиатрической помощи): продолжить работу по функционированию кабинетов медико-социальной помощи при поликлиниках (оснащение кабинетов, обучение специалистов)</t>
  </si>
  <si>
    <t>Отбор пациентов и своевременное направление  для лечения индуцированными стволовыми клетками при заболеваниях крови и других аутоиммунных, генетических заболеваниях</t>
  </si>
  <si>
    <t xml:space="preserve"> Участие специалистов в развитии персонализированной медицины, основанной на выборе диагностических, лечебных и профилактических средств для индивидуальных особенностей человека</t>
  </si>
  <si>
    <t>М 3.1.3.4</t>
  </si>
  <si>
    <t>М 3.1.3.5</t>
  </si>
  <si>
    <t>М 3.1.3.6</t>
  </si>
  <si>
    <t>М 3.1.3.7</t>
  </si>
  <si>
    <t>М 3.1.3.8</t>
  </si>
  <si>
    <t>М 3.1.2.6</t>
  </si>
  <si>
    <t>Внедрение системы непрерывного медицинского образования - повышение квалификации медицинских работников, в том числе дистанционное обучение</t>
  </si>
  <si>
    <t>Повышение престижа медицинских специальностей</t>
  </si>
  <si>
    <t>Реализация принципов профессионального обслуживания</t>
  </si>
  <si>
    <t>Привлечение высококвалифицированных специалистов</t>
  </si>
  <si>
    <t>М 3.1.4.1</t>
  </si>
  <si>
    <t>М 3.1.4.2</t>
  </si>
  <si>
    <t>М 3.1.4.3</t>
  </si>
  <si>
    <t>М 3.1.4.4</t>
  </si>
  <si>
    <t xml:space="preserve">
Информатизация Алданского  здравоохранения с применением цифровых технологий в медицине, качественной телемедицины, дистанционного мониторирования состояния здоровья
</t>
  </si>
  <si>
    <t>М 3.1.5.1</t>
  </si>
  <si>
    <t>М 3.1.5.2</t>
  </si>
  <si>
    <t>М 3.1.5.3</t>
  </si>
  <si>
    <t>М 3.1.5.4</t>
  </si>
  <si>
    <t>М 3.1.5.5</t>
  </si>
  <si>
    <t>Формирование единого информационного пространства здравоохранения, переход на облачные технологии, переход на электронный документооборот</t>
  </si>
  <si>
    <t>Разработка и сопровождение единого портала здравоохранения</t>
  </si>
  <si>
    <t>Развитие телемедицинских технологий направления «врач-врач», в том числе с применением технологии удаленного присутствия, «Медицинские телероботы»</t>
  </si>
  <si>
    <t>М 3.1.5.6</t>
  </si>
  <si>
    <t>М 3.1.5.7</t>
  </si>
  <si>
    <t>Внедрение новых методов диагностики за счет совершенствования средств визуализации и лабораторной диагностики</t>
  </si>
  <si>
    <t>М 3.1.5.8</t>
  </si>
  <si>
    <t xml:space="preserve">Внедрение системы мониторинга и контроля в сфере закупок лекарственных препаратов, а также автоматизированной системы мониторинга движения маркированных лекарственных препаратов от производителя до конечного потребителя
</t>
  </si>
  <si>
    <t>Проведение оперативного анализа информации по государственным закупкам, как на этапе планирования, так и на этапе конкурсных процедур и электронных аукционов</t>
  </si>
  <si>
    <t>М 3.1.6.1</t>
  </si>
  <si>
    <t>М 3.1.6.2</t>
  </si>
  <si>
    <t>Защита населения от фальсифицированных лекарственных препаратов</t>
  </si>
  <si>
    <t>3.2.1</t>
  </si>
  <si>
    <t>2.3.1</t>
  </si>
  <si>
    <t>2.3.2</t>
  </si>
  <si>
    <t>2.3.3.</t>
  </si>
  <si>
    <t>2.4.1</t>
  </si>
  <si>
    <t>2.4.2</t>
  </si>
  <si>
    <t>2.5.1</t>
  </si>
  <si>
    <t>2.6</t>
  </si>
  <si>
    <t>2.6.1</t>
  </si>
  <si>
    <t>3.1.1</t>
  </si>
  <si>
    <t>3.1.2</t>
  </si>
  <si>
    <t>3.1.3</t>
  </si>
  <si>
    <t>3.1.4</t>
  </si>
  <si>
    <t>3.1.5</t>
  </si>
  <si>
    <t>3.1.6</t>
  </si>
  <si>
    <t>И 3.1.1</t>
  </si>
  <si>
    <t>И 3.1.2</t>
  </si>
  <si>
    <t>И 3.1.3</t>
  </si>
  <si>
    <t>И 2.2.2</t>
  </si>
  <si>
    <t>З 3.2.1</t>
  </si>
  <si>
    <t>3.2.2</t>
  </si>
  <si>
    <t>З 3.2.2</t>
  </si>
  <si>
    <t>М 3.2.1.1</t>
  </si>
  <si>
    <t>М 3.2.2.1</t>
  </si>
  <si>
    <t>3.2.3</t>
  </si>
  <si>
    <t>З 3.2.3</t>
  </si>
  <si>
    <t>3.2.4</t>
  </si>
  <si>
    <t>М 3.2.4.1</t>
  </si>
  <si>
    <t>Совершенствование механизма привлечения НКО к оказанию услуг в сфере социального обслуживания граждан</t>
  </si>
  <si>
    <t>З 3.2.4</t>
  </si>
  <si>
    <t>И 3.2.1</t>
  </si>
  <si>
    <t xml:space="preserve">Организация курсов обучения компьютерной грамотности для неработающих пенсионеров  
</t>
  </si>
  <si>
    <t>Обеспечение доступа граждан старшего поколения к информационным ресурсам</t>
  </si>
  <si>
    <t>3.2.5</t>
  </si>
  <si>
    <t>З 3.2.5</t>
  </si>
  <si>
    <t xml:space="preserve">Совершенствование межведомственной работы по раннему выявлению  семейного неблагополучия и постановки на учет граждан пожилого возраста, инвалидов (включая детей-инвалидов), семей и детей, находящихся в социально - опасном положении. </t>
  </si>
  <si>
    <t>М 3.2.5.1</t>
  </si>
  <si>
    <t>З 3.2.6</t>
  </si>
  <si>
    <t>3.2.6</t>
  </si>
  <si>
    <t>Конкурентная система образования в Алданском районе</t>
  </si>
  <si>
    <t>ЦВ 3.3</t>
  </si>
  <si>
    <t>3.3.1</t>
  </si>
  <si>
    <t>Строительство Томмотского психоневрологического дома-интерната на 395 мест, г. Томмот Алданского района</t>
  </si>
  <si>
    <t xml:space="preserve">  Повышение эффективности социальной помощи нуждающимся гражданам </t>
  </si>
  <si>
    <t>З 3.3.1</t>
  </si>
  <si>
    <t>М 3.3.1.1</t>
  </si>
  <si>
    <t>З 3.3.2</t>
  </si>
  <si>
    <t>3.3.2</t>
  </si>
  <si>
    <t>М 3.3.1.2</t>
  </si>
  <si>
    <t>Создание комплекса условий для выстраивания (проектирования) и реализации индивидуальных образовательных траекторий, обучающихся в условиях перехода на ФГОС ООО и СОО</t>
  </si>
  <si>
    <t>3.3.3</t>
  </si>
  <si>
    <t>З 3.3.3</t>
  </si>
  <si>
    <t>Укрепление материально-технической базы образовательных учреждений для создания комфортных условий пребывания детей, сохранения и укрепления их здоровья.</t>
  </si>
  <si>
    <t>М 3.3.3.1</t>
  </si>
  <si>
    <t>М 3.3.3.2</t>
  </si>
  <si>
    <t>3.3.4</t>
  </si>
  <si>
    <t>З 3.3.4</t>
  </si>
  <si>
    <t>М 3.3.4.1</t>
  </si>
  <si>
    <t>З 3.3.5</t>
  </si>
  <si>
    <t>3.3.5</t>
  </si>
  <si>
    <t>М 3.3.5.1</t>
  </si>
  <si>
    <t>И 3.3.1</t>
  </si>
  <si>
    <t>И 3.3.2</t>
  </si>
  <si>
    <t>И 3.3.3</t>
  </si>
  <si>
    <t>И 3.3.4</t>
  </si>
  <si>
    <t>И 3.3.5</t>
  </si>
  <si>
    <t>И 3.3.6</t>
  </si>
  <si>
    <t>3.3.6</t>
  </si>
  <si>
    <t>З 3.3.6</t>
  </si>
  <si>
    <t>З 3.3.7</t>
  </si>
  <si>
    <t>3.3.7</t>
  </si>
  <si>
    <t>3.4.</t>
  </si>
  <si>
    <t xml:space="preserve">  Культура доступная всем</t>
  </si>
  <si>
    <t>И 3.3.7</t>
  </si>
  <si>
    <t>И 3.3.8</t>
  </si>
  <si>
    <t>М 3.3.6.1</t>
  </si>
  <si>
    <t>М 3.3.7.1</t>
  </si>
  <si>
    <t>3.4.1</t>
  </si>
  <si>
    <t>М 3.4.1.1</t>
  </si>
  <si>
    <t>3.4.2</t>
  </si>
  <si>
    <t>З 3.4.2</t>
  </si>
  <si>
    <t xml:space="preserve"> Развитие массового спорта</t>
  </si>
  <si>
    <t>3.5.1</t>
  </si>
  <si>
    <t>З 3.5.1</t>
  </si>
  <si>
    <t>Реализация мер по привлечению населения к занятиям физкультурой и спортом , в том числе лиц с ограниченными возможностями здоровья</t>
  </si>
  <si>
    <t>М 3.5.1.2</t>
  </si>
  <si>
    <t>З 3.5.2</t>
  </si>
  <si>
    <t>М 3.5.2.1</t>
  </si>
  <si>
    <t>3.5.2</t>
  </si>
  <si>
    <t>3.5.4</t>
  </si>
  <si>
    <t>Доля граждан , систематически занимающихся национальными видами спорта народов Якутии, в общей численности населения Алданского района , к 2030 г. -4,4%</t>
  </si>
  <si>
    <t>И 3.5.1</t>
  </si>
  <si>
    <t>И 3.5.2</t>
  </si>
  <si>
    <t>3.6.1</t>
  </si>
  <si>
    <t>З 3.6.1.</t>
  </si>
  <si>
    <t>М 3.6.1.1</t>
  </si>
  <si>
    <t>3.6.2</t>
  </si>
  <si>
    <t>М 3.6.2.1</t>
  </si>
  <si>
    <t>З 3.6.2.</t>
  </si>
  <si>
    <t>М 3.6.2.2</t>
  </si>
  <si>
    <t>М 3.6.2.3</t>
  </si>
  <si>
    <t xml:space="preserve"> Удельный вес детей, охваченных детским движением в Алданском районе, в общей численности детей, обучающихся  в общеобразовательных организациях с 1 по 11 классы к 2030– до 70 %</t>
  </si>
  <si>
    <t>И 3.6.1</t>
  </si>
  <si>
    <t>И 3.6.2</t>
  </si>
  <si>
    <t>И 3.6.3</t>
  </si>
  <si>
    <t>3.6.3</t>
  </si>
  <si>
    <t>З 3.6.3.</t>
  </si>
  <si>
    <t>М 3.6.3.1</t>
  </si>
  <si>
    <t>М 3.6.3.2</t>
  </si>
  <si>
    <t>М 3.6.3.3</t>
  </si>
  <si>
    <t>Оказание финансовой поддержки развития  СО НКО, в том числе:                  -предоставление грантов, компенсация расходов на мероприятия, проводимые совместно с муниципальными образованиями  Алданского района</t>
  </si>
  <si>
    <t>З 3.6.4.</t>
  </si>
  <si>
    <t>М 3.6.4.1</t>
  </si>
  <si>
    <t>И 3.6.4</t>
  </si>
  <si>
    <t>И 3.6.5</t>
  </si>
  <si>
    <t>3.6.5</t>
  </si>
  <si>
    <t>И 3.6.6</t>
  </si>
  <si>
    <t>4.3.1</t>
  </si>
  <si>
    <t>З 4.3.1</t>
  </si>
  <si>
    <t>М 4.3.1.1</t>
  </si>
  <si>
    <t>З 4.3.2</t>
  </si>
  <si>
    <t>4.3.2</t>
  </si>
  <si>
    <t>Увеличение собственных доходов консолидированного бюджета Алданского района, повышение качества бюджетного планирования и исполнения бюджетов бюджетной системы района</t>
  </si>
  <si>
    <t>4.2.2</t>
  </si>
  <si>
    <t>М 4.3.2.1</t>
  </si>
  <si>
    <t>М 4.3.2.2</t>
  </si>
  <si>
    <t>М 4.3.2.3</t>
  </si>
  <si>
    <t>М 4.3.2.4</t>
  </si>
  <si>
    <t>Реконструкция спортивно-оздоровительного комплекса "Энергетик" в г. Алдан</t>
  </si>
  <si>
    <t>4.3.3</t>
  </si>
  <si>
    <t>З 4.3.3</t>
  </si>
  <si>
    <t xml:space="preserve">Строительство КСК в с. Кутана
</t>
  </si>
  <si>
    <t>Строительство культурно-досугового центра в г. Алдан  "Дом Олонхо"</t>
  </si>
  <si>
    <t xml:space="preserve">Обеспечение населения Алданского района объектами спорта соответствующими современным требованиям </t>
  </si>
  <si>
    <t xml:space="preserve">Обеспечение населения Алданского района объектами культуры соответствующими современным требованиям </t>
  </si>
  <si>
    <t>4.3.4</t>
  </si>
  <si>
    <t>З 4.3.4</t>
  </si>
  <si>
    <t>М 4.3.3.1</t>
  </si>
  <si>
    <t>М 4.3.4.1</t>
  </si>
  <si>
    <t>И 4.2.3</t>
  </si>
  <si>
    <t>И 4.2.4</t>
  </si>
  <si>
    <t>И 4.2.5</t>
  </si>
  <si>
    <t>Содействие формированию цифровой экономики в Алданском районе</t>
  </si>
  <si>
    <t>И 4.3.1</t>
  </si>
  <si>
    <t>Расширение перечня муниципальных услуг предоставляемых в электронной форме</t>
  </si>
  <si>
    <t xml:space="preserve">Содействие развитию информационной и коммуникационной инфраструктуры </t>
  </si>
  <si>
    <t>Развитие радиовещания в различных диапазонах с использованием технологий цифрового вещания</t>
  </si>
  <si>
    <t>Развитие беспроводной телефонной связи</t>
  </si>
  <si>
    <t xml:space="preserve"> Развитие современных технологий телевизионного вещания, включая цифровое телевидение, телевидение высокой четкости, мобильное и интерактивное телевидение</t>
  </si>
  <si>
    <t>И 4.3.2</t>
  </si>
  <si>
    <t>Развитие волоконно-оптической связи с целью получения высокоскоростного доступа в сеть интернет</t>
  </si>
  <si>
    <t>4</t>
  </si>
  <si>
    <t>Обеспечение своевременного, достоверного отражения сведений в информационных системах РФ, РС(Я), на сайте администрации  МО "Алданский район"</t>
  </si>
  <si>
    <t xml:space="preserve">Проведение просветительских мероприятий гражданам, направленных на обеспечение доступа к знаниям. 
</t>
  </si>
  <si>
    <t>4.1.1</t>
  </si>
  <si>
    <t>З 4.1.1</t>
  </si>
  <si>
    <t>4.1.2</t>
  </si>
  <si>
    <t>З 4.1.2</t>
  </si>
  <si>
    <t>4.2.4</t>
  </si>
  <si>
    <t>З 4.2.4</t>
  </si>
  <si>
    <t xml:space="preserve"> Диверсификация экономики района с опорой на развитие лесоперерабатывающего комплекса, горно-химической, нефте и газоперерабатывающей промышленности.</t>
  </si>
  <si>
    <t>И 3.1.4</t>
  </si>
  <si>
    <t>Увеличение суммарного коэффициента рождаемости  к 2030- до 2</t>
  </si>
  <si>
    <t>И 3.1.5</t>
  </si>
  <si>
    <t>Строительство объектов размещения отходов производства и потребления в соответствии с требованиями действующего законодательства, вывод из эксплуатации и рекультивация объектов размещения твердых коммунальных отходов не соответствующим нормативным требованиям</t>
  </si>
  <si>
    <t>Развитие паллиативной медицины, призванной улучшить качество жизни пациентов с различными нозологическими формами хронических заболеваний, преимущественно в терминальной стадии развития ситуации, когда возможности специализированного лечения ограничены или исчерпаны: оказание паллиативной помощи в амбулаторных условиях и на дому, создание выездных бригад по оказанию паллиативной помощи на дому</t>
  </si>
  <si>
    <t>Обеспечение доступности  медицинской диагностики (лучевой, эндоскопической, функциональной, лабораторной диагностики), в том числе приобретение оборудования:                                                                                                                                                   1).УЗИ аппаратов высокого экспертного класса,                                                              2).Эндоскопического оборудования для проведения диагностики, лечения; 
3).Ренгенаппарата в Алданскую городскую поликлинику,
4).Оборудование для функциональной диагностики,
5).Лабораторное оборудование, включая оборудование для ПЦР-диагностики,
6).Физиограф для стоматологической поликлиники</t>
  </si>
  <si>
    <t>Организация спутниковых каналов связи в медицинских организациях и обособленных структурных подразделениях (с. Чагда, с. Кутана, с. Большой Нимныр)</t>
  </si>
  <si>
    <t>Государственная программа Республики Саха (Якутия) «Развитие здравоохранения Республики Саха (Якутия) на 2018-2022 гг.                              (Указ Главы Республики Саха (Якутия) №2283 от 15.12.2017 г.)</t>
  </si>
  <si>
    <t xml:space="preserve">Развитие телемедицинских технологий направления «врач-пациент» с использованием диагностических микро биодатчиков и мобильных телеустройств , «Домашняя мобильная телемедицина» </t>
  </si>
  <si>
    <t>Оснащение социально-значимых объектов внешними пандусами, входными группами, системами с дублирующими световыми устройствами, информационными табло с тактильной пространственно-рельефной информацией и другим оборудованием, обустройства зон оказания услуг и прилегающих территорий в соответствии с  нормами СП 59.13330.2012.</t>
  </si>
  <si>
    <t xml:space="preserve">Реализация непрерывной системы подготовки  юных спортсменов </t>
  </si>
  <si>
    <t xml:space="preserve"> Оказание организационной и информационной поддержки СО НКО, в том числе:                                                                                                                 -организация совещаний, «круглых столов», конференций, а также организация и участие в форумах  по проблемным вопросам деятельности НКО;                                                                                                                  -распространение социальной рекламы по заявкам СО НКО, а также информации о проводимых мероприятиях  с участием СО НКО в СМИ, на официальном сайте МО «Алданский район»;                                                     -консультации, информирование участников СО НКО о проводимых конкурсах  на получение  грантов как республиканского , так и Федерального уровня.</t>
  </si>
  <si>
    <t>Формирование информационного пространства с учетом потребности граждан и общества в получении качественных и достоверных сведений</t>
  </si>
  <si>
    <t>Стратегическое направление, целевой вектор, задача</t>
  </si>
  <si>
    <t>И 4.1.1</t>
  </si>
  <si>
    <t>Реализация благоприятной и предсказуемой политики в области налогообложения и неналоговых платежей</t>
  </si>
  <si>
    <t>Повышение  качества муниципального регулирования в сфере малого и среднего предпринимательства</t>
  </si>
  <si>
    <t>Обеспечение услугами дошкольного образования детей раннего возраста</t>
  </si>
  <si>
    <t>И 3.2.2</t>
  </si>
  <si>
    <t>И 3.2.3</t>
  </si>
  <si>
    <t>Доля школьников – победителей и призеров районных, республиканских и российских предметных олимпиад, и научно-практических конференций от числа школьников принявших участие, к 2030 г. – 32%</t>
  </si>
  <si>
    <t xml:space="preserve">Создание оптимальных условий для выявления, развития, обучения, воспитания и социализации одаренных детей, обеспечения их личностного и профессионального самоопределения, поддержки данной категории детей и их педагогов.                                  </t>
  </si>
  <si>
    <t>Развитие детско-юношеского спорта</t>
  </si>
  <si>
    <t>Масштабное вовлечение молодежи в развитие гражданского общества</t>
  </si>
  <si>
    <t>Наличие полигонов ТБО в г Алдане, п. Н-Куранах, г. Томмот, соответствующих нормативным требованиям действующего законодательства</t>
  </si>
  <si>
    <t>Наличие комплексных очистных сооружений в г Алдане, п. Н-Куранах, г. Томмот, п. Ленинский соответствующих нормативным требованиям действующего законодательства</t>
  </si>
  <si>
    <t>Обеспечение реализации приоритета  в сфере профилактики охраны здоровья населения, совершенствование первичной медико-санитарной помощи</t>
  </si>
  <si>
    <t>Разработка и внедрение новых социальных технологий обслуживания граждан пожилого возраста и инвалидов  на дому и в учреждениях социального обслуживания.</t>
  </si>
  <si>
    <t xml:space="preserve">Создание в Алданском районе новых мест в организациях общего и дошкольного образования соответствующих современным требованиями и условиям обучения
</t>
  </si>
  <si>
    <t>Значения индикаторов по периодам реализации стратегии СЭР</t>
  </si>
  <si>
    <t>1 этап</t>
  </si>
  <si>
    <t>2 этап</t>
  </si>
  <si>
    <t xml:space="preserve">Управление промышленности </t>
  </si>
  <si>
    <t>Управление экономики</t>
  </si>
  <si>
    <t xml:space="preserve"> К 2030 г.100%-ое внедрение муниципального инвестиционного стандарта</t>
  </si>
  <si>
    <t>Управление промышленности</t>
  </si>
  <si>
    <t>Социальное управление</t>
  </si>
  <si>
    <t>Социальное управление совместно с ГБУ Управление соцзащиты</t>
  </si>
  <si>
    <t>Финансовое управление</t>
  </si>
  <si>
    <t>Заместитель главы по экономике и финансам</t>
  </si>
  <si>
    <t>Принятие муниципальных  правовых актов , регулирующих формы и механизмы участия органов местного самоуправления в развитии  и  поддержке инвестиционной предпринимательской деятельности включая:                                       -порядок реализации проектов муниципально-частного партнерства, в т.ч. концессионных соглашений;                                                                                         - порядок предоставления льгот и систему муниципальной поддержки инвестиционной деятельности.</t>
  </si>
  <si>
    <t>Снижение административных барьеров при реализации инвестиционных проектов и развитие предпринимательской деятельности</t>
  </si>
  <si>
    <t>Разработка регламента и совершенствование механизма сопровождения  инвестиционных проектов по принципу "одного окна"  с участием администрации МО "Алданский район", муниципальных учреждений, инфраструктуры поддержки (бизнес инкубатор, центр поддержки предпринимательства, фонд поддержки предпринимательства, ГАУ "МФЦ", ГБУ "АИР РС(Я)", инвестиционный уполномоченный МО "Алданский район")</t>
  </si>
  <si>
    <t>Обеспечение доступности к финансовым ресурсам субъектов малого и среднего предпринимательства</t>
  </si>
  <si>
    <t>И. 1.3.1.</t>
  </si>
  <si>
    <t>1.3.2.</t>
  </si>
  <si>
    <t>З 1.3.2.</t>
  </si>
  <si>
    <t>Имущественная поддержка субъектов малого и среднего предпринимательства</t>
  </si>
  <si>
    <t>И 1.3.2.</t>
  </si>
  <si>
    <t>М 1.3.2.1.</t>
  </si>
  <si>
    <t>Сохранение  моратория в отношении увеличения налога на землю, арендной платы за пользование земельными участками, а также повышающего коэффициента К2, устанавливаемого представительным органом местного самоуправления</t>
  </si>
  <si>
    <t>Решение Алданского районного Совета депутатов</t>
  </si>
  <si>
    <t>И .1.3.3</t>
  </si>
  <si>
    <t>Порядок проведения оценки регулирующего воздействия  в муниципальном образовании "Алданский район"</t>
  </si>
  <si>
    <t>Обеспечение полноты и актуальности инвестиционного паспорта муниципального образования</t>
  </si>
  <si>
    <t xml:space="preserve"> Внедрение в жизнедеятельность предприятий принципов социального партнерства, активного участия в социальном обустройстве тех территорий, где они оперируют, при строгом соблюдении природоохранного законодательства, формировании нравственной культуры предпринимательской деятельности</t>
  </si>
  <si>
    <t>Обеспечение предоставления услуг по выдаче разрешений на строительство в электронном виде.</t>
  </si>
  <si>
    <t>М 4.1.1.1</t>
  </si>
  <si>
    <t>М 4.1.1.2</t>
  </si>
  <si>
    <t>М 4.1.1.3</t>
  </si>
  <si>
    <t>М 4.1.2.1</t>
  </si>
  <si>
    <t>Обеспечение сбалансированности и устойчивости муниципальных финансов Алданского района</t>
  </si>
  <si>
    <t>И.4.2.1.</t>
  </si>
  <si>
    <t>Внедрение проектного управления в МО "Алданский район"</t>
  </si>
  <si>
    <t>Реализация  отдельных мероприятий Стратегии в рамках проектного управления</t>
  </si>
  <si>
    <t xml:space="preserve"> М 1.4.1.1.</t>
  </si>
  <si>
    <t>М.1.4.2.2.</t>
  </si>
  <si>
    <t>Эксплуатация убойного цеха с первичной переработкой мяса</t>
  </si>
  <si>
    <t>Программа развития СХПК "Якокит"</t>
  </si>
  <si>
    <t xml:space="preserve"> Проведение культур технических работ для повышения плодородия почв (коренное улучшение пастбищ) за счет предоставления грантов </t>
  </si>
  <si>
    <t>И. 1.4.3.</t>
  </si>
  <si>
    <t>Программа  развития предприятия ООО "ААП" с. Якокит</t>
  </si>
  <si>
    <t xml:space="preserve">Модернизация молочного цеха ООО "ААП"в с. Якокит  </t>
  </si>
  <si>
    <t xml:space="preserve"> 600                   215  </t>
  </si>
  <si>
    <t>Организация производства сочных кормов непосредственно в хозяйствах</t>
  </si>
  <si>
    <t>Увеличение объемов производства кормов, в т.ч. за счет вовлечения в оборот заброшенных земель</t>
  </si>
  <si>
    <t>Субсидирование мероприятий, связанных  с поддержкой и развитием сельскохозяйственного производства</t>
  </si>
  <si>
    <t xml:space="preserve">Поддержка бизнес-инкубатора </t>
  </si>
  <si>
    <t xml:space="preserve">Создание условий для привлечения всех слоев населения занятиями физической культурой и спортом </t>
  </si>
  <si>
    <t>Доля граждан в возрасте от 3 до 79 лет, систематически занимающихся физкультурой и спортом, от  общего количества населения Алданского района соответствующего возраста, к 2030 г. -48%</t>
  </si>
  <si>
    <t xml:space="preserve"> Количество юных спортсменов, включенных в спортивный резерв (республики, ДВФО , РФ) к 2030 г. 3%</t>
  </si>
  <si>
    <t xml:space="preserve">Реализация мероприятий направленных на пропаганду и популяризацию национальных видов спорта </t>
  </si>
  <si>
    <t>И 3.5.3</t>
  </si>
  <si>
    <t xml:space="preserve">Создание благоприятных условий для устойчивого развития культурной среды, включающей в себя развитие учреждений культурно-досугового типа, обеспечение сохранности культурно-нравственных ценностей и духовного единства многонационального народа Алданского района
</t>
  </si>
  <si>
    <t>Организация проведения культурно-массовых и информационно-просветительских мероприятий</t>
  </si>
  <si>
    <t>Создание современной модели библиотечных фондов</t>
  </si>
  <si>
    <t>З 3.4.1.</t>
  </si>
  <si>
    <t>М 3.4.2.1</t>
  </si>
  <si>
    <t xml:space="preserve">                      И 3.4.1</t>
  </si>
  <si>
    <t xml:space="preserve">                      И 3.4.2</t>
  </si>
  <si>
    <t>Программа комплексного развития коммунальной инфраструктуры МО "Алданский район" на период с 2013 года по 2024 год</t>
  </si>
  <si>
    <t xml:space="preserve">Уровень износа объектов коммунальной инфраструктуры к 2030 г. 30 %
</t>
  </si>
  <si>
    <t>Программа "Газпром детям"</t>
  </si>
  <si>
    <t xml:space="preserve">
 Обеспечение финансовой, имущественной, методической и информационной поддержки социально-ориентированных некоммерческих организаций</t>
  </si>
  <si>
    <t>Оказание имущественной поддержки НКО</t>
  </si>
  <si>
    <t>Укрепление и популяризация семейно-брачных отношений и основ ответственного родительства (организация мероприятий направленных на пропаганду семейных ценностей, укрепление семейных традиций, поддержку престижа отцовства и материнства)</t>
  </si>
  <si>
    <t>Количество проведенных мероприятий (различной формы), направленных на обеспечение реализации государственной семейной политики, социальной поддержки семьи и детей, профилактики семейного неблагополучия к 2030 г. составит 20 проведенных мероприятий в год.</t>
  </si>
  <si>
    <t xml:space="preserve">Увеличение  зарегистрированных  СО НКО к 2030 году до 70 единиц
</t>
  </si>
  <si>
    <t>Доля налоговых и неналоговых доходов бюджета МО "Алданский район (за исключением  поступлений налоговых доходов по дополнительным нормативам отчислений) в общем объёме собственных доходов бюджета  муниципального образования (без учета субвенций) к 2030 году до 80%</t>
  </si>
  <si>
    <r>
      <rPr>
        <b/>
        <sz val="11"/>
        <color theme="1"/>
        <rFont val="Times New Roman"/>
        <family val="1"/>
        <charset val="204"/>
      </rPr>
      <t xml:space="preserve">Оптимизация расходов на содержание органов местного самоуправления, в том числе:  </t>
    </r>
    <r>
      <rPr>
        <sz val="11"/>
        <color theme="1"/>
        <rFont val="Times New Roman"/>
        <family val="1"/>
        <charset val="204"/>
      </rPr>
      <t xml:space="preserve">                                                                                                           -недопущение увеличения численности муниципальных служащих;
-соблюдение нормативов расходов на содержание органов местного самоуправления и нормативов формирования расходов на оплату труда депутатов, выборных должностных лиц местного самоуправления, муниципальных служащих;
-централизация закупок муниципальных нужд через уполномоченный орган.</t>
    </r>
  </si>
  <si>
    <t>Строительство многоквартирного жилищного фонда, приобретение жилых помещений на вторичном рынке.</t>
  </si>
  <si>
    <t>Формирование у детей и молодежи культурно-ценностных ориентиров , духовно-патриотических ценностей, навыков социальной ответственности, здорового образа жизни</t>
  </si>
  <si>
    <t>Создание условий и вовлечение молодежи в мероприятия направленные на формирование позитивных ценностных ориентиров молодежи</t>
  </si>
  <si>
    <t xml:space="preserve">Создание условий для развития наставничества, поддержки общественных инициатив и проектов, в том числе в сфере добровольчества (волонтерства); </t>
  </si>
  <si>
    <t>Проведение мероприятий, направленных на повышение уровня гражданского самосознания молодежи</t>
  </si>
  <si>
    <t>Численность подростков и молодежи охваченными мероприятиями (различной формы), направленными на обеспечение государственной молодежной политики к 2030 году до 70 %</t>
  </si>
  <si>
    <t>Гражданская активность членов молодежных общественных организаций Алданского района к 2030– до 800 человек.</t>
  </si>
  <si>
    <t>ЦВ 1.2</t>
  </si>
  <si>
    <t>Ремонт межселенных дорог</t>
  </si>
  <si>
    <t>Количество молодых семей, обеспеченных жильем в среднем 35 семей в год</t>
  </si>
  <si>
    <t>Количество детей-сирот, обеспеченных жильем - в среднем 30 человек в год.</t>
  </si>
  <si>
    <t xml:space="preserve">Доля занятых на малых и средних предприятиях в среднесписочной численности работников организаций (крупных , средних и малых предприятий), включая индивидуальных предпринимателей -  до 21% к 2030 году </t>
  </si>
  <si>
    <t>Развитие механизмов обратной связи и общественного мониторинга решений в сфере малого и среднего предпринимательства, в том числе развитие институтов оценки регулирующего воздействия</t>
  </si>
  <si>
    <t>И. 1.2.3.</t>
  </si>
  <si>
    <t>З 1.2.4</t>
  </si>
  <si>
    <t>З 1.2.3</t>
  </si>
  <si>
    <t xml:space="preserve">Срок прохождения процедуры по предоставлению инвесторам земельных участков(при наличии в ОМСУ документов о ГКУ зем.участка) к 2030 г.- 20 дней </t>
  </si>
  <si>
    <t>И .1.2.2</t>
  </si>
  <si>
    <t>Количество субъектов малого и среднего предпринимательства, размещенных в бизнес-инкубаторе к 2030 году до 20 субъектов</t>
  </si>
  <si>
    <t>Количество вновь созданных рабочих мест (включая вновь зарегистрированных индивидуальных предпринимателей) субъектами малого и среднего предпринимательства, получившими муниципальную поддержку к 2030 г. до 8  единиц в год</t>
  </si>
  <si>
    <t>ЦВ 1.4</t>
  </si>
  <si>
    <t xml:space="preserve">Стимулирование роста производства пищевых продуктов.
</t>
  </si>
  <si>
    <t>И. 1.4.2</t>
  </si>
  <si>
    <t>И.1.4.4.</t>
  </si>
  <si>
    <t>И. 1.4.5.</t>
  </si>
  <si>
    <t xml:space="preserve"> Объем производства мяса и субпродуктов пищевых убойных животных к 2030 г. до 30 тонн в год</t>
  </si>
  <si>
    <t>Объем заготовки сена к 2030 г. до 1720 тонн в год</t>
  </si>
  <si>
    <t>Вовлечение в оборот выбывших мелиоративных 
сельскохозяйственных угодий за счет проведения культуртехнических работ на мелиорированных (орошаемых и (или) осушаемых) землях к 2030 г. до 1300 га</t>
  </si>
  <si>
    <t xml:space="preserve">  Инновационное развитие здравоохранения Алданского района     
</t>
  </si>
  <si>
    <t>И 3.6.7</t>
  </si>
  <si>
    <t xml:space="preserve">Количество построенных объектов культуры к 2030 году -2 объекта </t>
  </si>
  <si>
    <t>Создание единой информационно-коммуникационной платформы для  эффективного взаимодействия участников инвестиционного процесса</t>
  </si>
  <si>
    <t xml:space="preserve">Удовлетворенность граждан качеством жилищно-коммунальных услуг (50%)
</t>
  </si>
  <si>
    <t>И 4.3.3</t>
  </si>
  <si>
    <t xml:space="preserve">Доля оказания государственных и муниципальных услуг, предоставляемых в электронной форме от общего количества фактов оказания услуг к 2030 г 80% </t>
  </si>
  <si>
    <t xml:space="preserve">Доля населенных пунктов  в Алданском районе,  имеющих доступ к магистральному подключению по волоконно-оптическим линиям связи,  к 2030 г. -50% </t>
  </si>
  <si>
    <t>Количество населенных пунктов, охваченных сотовой связью стандарта 4G к 2030  г. -50%</t>
  </si>
  <si>
    <t>Cоздание условий для раннего развития детей в возрасте до трех лет (реализация «Дорожной карты» по обеспечению услугами дошкольного образования детей раннего возраста)</t>
  </si>
  <si>
    <t xml:space="preserve">    Реализация программы психолого-педагогической, методической и консультативной помощи родителям детей, получающих дошкольное образование в семье </t>
  </si>
  <si>
    <t xml:space="preserve">Доля численности родителей детей, получающих дошкольное образование в семье, которым оказывается психолого-педагогическая, методическая и консультативная помощь, к 2030 г. - 100%     </t>
  </si>
  <si>
    <t>М 3.3.2.1</t>
  </si>
  <si>
    <t xml:space="preserve">Доля школьников, обучающихся по индивидуальной образовательной траектории, от общего числа школьников, к 2030 – 40%   </t>
  </si>
  <si>
    <t>Доля образовательных организаций, в которых созданы условия для получения детьми-инвалидами, детьми с ограниченными возможностями здоровья качественного образования, к 2030 г.- 100%</t>
  </si>
  <si>
    <t>. Создание кадровых и организационно-методических условий в образовательных организациях, способствующих эффективной реализации инклюзивного образования на территории района.</t>
  </si>
  <si>
    <t>Удельный вес численности детей с ограниченными возможностями здоровья и детей инвалидов, охваченных услугами  образования, от общей численности детей соответствующей категории, к 2030 г. – 95%</t>
  </si>
  <si>
    <t>М 3.3.4.2</t>
  </si>
  <si>
    <t>М 3.3.4.3</t>
  </si>
  <si>
    <t>Создание центра дополнительного образования в г.Алдане</t>
  </si>
  <si>
    <t>Организация сетевого взаимодействия: школа – Алданский политехникум - Медицинский колледж, школа- музыкальный колледж им. М. Жиркова, школа – производство</t>
  </si>
  <si>
    <t>Доля обучающихся 8-11 классов, охваченных профориентацией и (или) профессиональной подготовкой в рамках сетевого взаимодействия, к 2030 - 70%;</t>
  </si>
  <si>
    <t>М 3.3.6.2</t>
  </si>
  <si>
    <t xml:space="preserve">Создание современной и безопасной цифровой образовательной среды, обеспечивающей высокое качество и доступность образования (Указ Президента РФ от 07.05.2018 N 204 )
</t>
  </si>
  <si>
    <t>3.3.8</t>
  </si>
  <si>
    <t>З 3.3.8</t>
  </si>
  <si>
    <t>М 3.3.8.1</t>
  </si>
  <si>
    <t>Реализация комплекса мер по внедрению профессионального стандарта и системы профессионального роста педагогических работников</t>
  </si>
  <si>
    <t>И 3.3.9</t>
  </si>
  <si>
    <t>И 3.3.10</t>
  </si>
  <si>
    <t>И 3.3.11</t>
  </si>
  <si>
    <t>И 3.3.12</t>
  </si>
  <si>
    <t>И 3.3.13</t>
  </si>
  <si>
    <t xml:space="preserve">Благоустроенные дворовые территории к 2030 г. 50%.
</t>
  </si>
  <si>
    <t xml:space="preserve">Благоустроенные общественные территории  к 2030 г.70 %.
</t>
  </si>
  <si>
    <t>Социальное управление совместно с ГКУ Управление соцзащиты</t>
  </si>
  <si>
    <t>Повышение качества жизни пожилых граждан, укрепление традиций взаимопомощи, профилактика социального одиночества.</t>
  </si>
  <si>
    <t>Закон Республики Саха(Якутия) от 21.02.2013 1159-З N 1229-IV "Об организации приемных семей для граждан пожилого возраста в РС(Я)"</t>
  </si>
  <si>
    <t>Количество приемных семей для граждан пожилого возраста-10 семей.</t>
  </si>
  <si>
    <t>Укрепление материально-технической базы организаций социального обслуживания</t>
  </si>
  <si>
    <t xml:space="preserve">Доля социальных учреждений соответствующих нормам противопожарной безопасности-100% </t>
  </si>
  <si>
    <t>Формирование доступной среды для инвалидов и других маломобильных групп населения, повышение уровня и качества их жизни</t>
  </si>
  <si>
    <t>И 3.2.4</t>
  </si>
  <si>
    <t>Доля доступных для инвалидов и других маломобильных групп населения приоритетных объектов социальной и транспортной инфраструктуры-37%</t>
  </si>
  <si>
    <t>И 3.2.5</t>
  </si>
  <si>
    <t>Количество граждан прошедших обучение компьютерной грамотности к 2030г. 700 человек.</t>
  </si>
  <si>
    <t>И 3.2.6</t>
  </si>
  <si>
    <t>Количество НКО оказывающих социальные услуги населению к 2030 г. 5 организации.</t>
  </si>
  <si>
    <t xml:space="preserve"> Доля граждан, получивших социальные услуги в учреждениях социального обслуживания населения, в общем числе граждан, обратившихся за получением в учреждения социального обслуживания - 100%</t>
  </si>
  <si>
    <t xml:space="preserve">Создание условий для получения детьми-инвалидами, детьми с ограниченными возможностями здоровья качественного образования и их успешной социализации в организациях дошкольного, общего образования. 
</t>
  </si>
  <si>
    <t xml:space="preserve">Совершенствование системы предпрофильной подготовки и профильного обучения в учреждения общего образования. </t>
  </si>
  <si>
    <t>Доля детей в возрасте от 5 до 18 лет, получающих услуги дополнительного образования, от общей численности обучающихся в возрасте от 5 до 18 лет, к 2030 г. - 80%</t>
  </si>
  <si>
    <t>М 3.3.6.3</t>
  </si>
  <si>
    <t xml:space="preserve">Организация и проведение научно-практических конференций, семинаров по профориентационной и карьерной тематике </t>
  </si>
  <si>
    <t>М 3.3.6.4</t>
  </si>
  <si>
    <t>Проведение тестирования и консультаций учащихся 8-11 классов, абитуриентов.                                                                                                        Организация экскурсий школьников 8-11 классов и 1-3 курсов обучающихся в период проведение профессионально ориентированных конкурсов и соревнований</t>
  </si>
  <si>
    <t>М 3.3.6.5</t>
  </si>
  <si>
    <t>И 3.3.14</t>
  </si>
  <si>
    <t>И 3.3.15</t>
  </si>
  <si>
    <t>1.5 Создание условий для проектной деятельности обучающихся 1 - 4 курсов</t>
  </si>
  <si>
    <t>И 3.3.16</t>
  </si>
  <si>
    <t>И 3.3.17</t>
  </si>
  <si>
    <t>3.3.9</t>
  </si>
  <si>
    <t>3.3.10</t>
  </si>
  <si>
    <t>З 3.3.9</t>
  </si>
  <si>
    <t>З 3.3.10</t>
  </si>
  <si>
    <t>Развитие движения WORLDSKILLS, переход на формат демонстрационного экзамена, оценка качества подготовки обучающихся учреждений профобразования по стандартам WORLDSKILLS.</t>
  </si>
  <si>
    <t>М 3.3.9.1</t>
  </si>
  <si>
    <t>Развитие сетевой формы реализации профессиональных образовательных программ учреждениях профобразования района.</t>
  </si>
  <si>
    <t>М 3.3.10.1</t>
  </si>
  <si>
    <t>И 3.3.18</t>
  </si>
  <si>
    <t>И 3.3.19</t>
  </si>
  <si>
    <t>И 3.3.20</t>
  </si>
  <si>
    <t>И 3.3.21</t>
  </si>
  <si>
    <t>И 3.3.22</t>
  </si>
  <si>
    <t>И 3.3.23</t>
  </si>
  <si>
    <t>И 3.3.24</t>
  </si>
  <si>
    <t>И 3.3.25</t>
  </si>
  <si>
    <t>базовый период  2018 г.</t>
  </si>
  <si>
    <t>Увеличение объема добычи золота к до 14,8 тонн в год</t>
  </si>
  <si>
    <t>Развитие производственных мощностей действующих предприятий.</t>
  </si>
  <si>
    <t>Реализация инвестиционных проектов действующих предприятий направленных на развитие производства, увеличение выпуска продукции     (АО "Полюс Алдан", предприятия Холдинга "Селигдар")</t>
  </si>
  <si>
    <t>Реализация инвестиционных проектов направленных на диверсификацию экономики района(ООО "Восток", АО "Корпорация развития "Южная Якутия", АО НК "Туймаада Нефть", ГАУ "Якутлесресурс" и.т.д.)</t>
  </si>
  <si>
    <t>Объем инвестиций в основной капитал  с нарастающим итогом к 2030 году до 172 627 млн. руб.</t>
  </si>
  <si>
    <t>1.4.4</t>
  </si>
  <si>
    <t xml:space="preserve">З 1.4.4 </t>
  </si>
  <si>
    <t xml:space="preserve">Укрепление и модернизация материально-технической базы оленеводства. </t>
  </si>
  <si>
    <t>М 1.4.4.1.</t>
  </si>
  <si>
    <t>Увеличение поголовья оленей к 2030 г. до 8700 голов.</t>
  </si>
  <si>
    <t>Приобретение  электроизгороди.</t>
  </si>
  <si>
    <t>И. 1.4.6</t>
  </si>
  <si>
    <t>З 2.1.2</t>
  </si>
  <si>
    <t>Обеспечение транспортной доступности отдаленных населенных пунктов, в зимний период (Чагда, Кутана)</t>
  </si>
  <si>
    <t xml:space="preserve"> М 2.1.1.2</t>
  </si>
  <si>
    <t xml:space="preserve"> М 2.1.1.3</t>
  </si>
  <si>
    <t>И 2.1.2</t>
  </si>
  <si>
    <t>2.1.2</t>
  </si>
  <si>
    <t>Переселение граждан из ветхого и аварийного жилищного фонда, в том числе  бесперспективного населенного пункта  планируемого к ликвидации (с. Якокут)</t>
  </si>
  <si>
    <t>Общая площадь ветхого и аварийного жилого фонда в % к общей площади жилого фонда- к 2030 г. -50%</t>
  </si>
  <si>
    <t xml:space="preserve">Строительство сооружений экологического оздоровления водных объектов Алданского района </t>
  </si>
  <si>
    <t xml:space="preserve">Комфортная городская среда </t>
  </si>
  <si>
    <t xml:space="preserve">Смертность населения от всех причин к 2030 году  - до 8,3 промилле на 1000 населения .
</t>
  </si>
  <si>
    <t xml:space="preserve">Удовлетворенность населения медицинской помощью к 2030 году   - не ниже 52%  
</t>
  </si>
  <si>
    <t xml:space="preserve">Удовлетворенность потребности населения в высокотехнологичной медицинской помощи к 2030 году  - до 84% </t>
  </si>
  <si>
    <t>Увеличение ожидаемой продолжительности здоровой жизни  к 2030 г - до 73,6 лет</t>
  </si>
  <si>
    <t>Совершенствование мер по охране здоровья населения, в том числе системы оказания специализированной медицинской помощи, увеличив долю оказания высокотехнологичной медицинской помощи, внедрив инновационные методы, для увеличения ожидаемой продолжительности жизни и активного долголетия</t>
  </si>
  <si>
    <t xml:space="preserve">
Повышение престижа медицинских специальностей в целях обеспечения сферы здравоохранения высококвалифицированными кадрами с внедрением системы непрерывного медицинского образования совместно с Министерством здравоохранения РС (Я) и муниципальными органами власти</t>
  </si>
  <si>
    <t>Доля обучающихся , которым предоставлена возможность обучаться в соответствии с основными современными требованиями, от общей численности обучающихся в ОО-100%</t>
  </si>
  <si>
    <t>Развитие системы профориентации и(или) профессиональной подготовки школьников 8-11 классов обучения, абитуриентов учреждений профобразования   на основе сетевого взаимодействия общеобразовательных организаций, организаций профессионального образования с крупными производственными предприятиями и представителями малого бизнеса.</t>
  </si>
  <si>
    <t>Доля педагогических работников, учреждений общего образования, соответствующих требованиям профессионального стандарта, к 2030 г. - 90%</t>
  </si>
  <si>
    <t xml:space="preserve">Реализация подпрограммы «Развитие системы поддержки талантливых и инициативных детей»
</t>
  </si>
  <si>
    <t>Доля детей, занимающихся в кванториуме, от общего числа детей в ОО, к 2030 г. - 40%</t>
  </si>
  <si>
    <t>Доля детей, занимающихся в центре дополнительного образования, от общего числа детей в ОО г.Алдана, к 2030 г. - 90%</t>
  </si>
  <si>
    <t>Доля обучающихся, охваченных мероприятиями, направленными на формирование финансовой грамотности, предпринимательских и экономических компетенций, от общего числа детей в ОО, к 2030 г. – 80%</t>
  </si>
  <si>
    <t>Доля обучающихся по программам, реализуемых с применением электронного обучения и дистанционных образовательных технологий, от общего числа школьников, к 2030 г. – 100%</t>
  </si>
  <si>
    <t xml:space="preserve">Внедрение национальной системы профессионального роста педагогических работников учреждений общего образования, охватывающей не менее 50 процентов учителей общеобразовательных организаций
</t>
  </si>
  <si>
    <t>Доля обучающихся 8-11 классов, получающих образование по программам предпрофильной подготовки, профильного обучения, от общего числа обучающихся 8-11 классов, к 2030 г. -100 %</t>
  </si>
  <si>
    <t xml:space="preserve">Создание условий для комплексного решения проблем семьи и отдельных категорий граждан в Алданском районе </t>
  </si>
  <si>
    <t xml:space="preserve">Количество СО НКО получивших поддержку  на основе данных реестра СО НКО - получателей поддержки к 2030 г.- 45  
</t>
  </si>
  <si>
    <t>4.2.1</t>
  </si>
  <si>
    <t>З 4.2.1.</t>
  </si>
  <si>
    <t>З 4.2.2</t>
  </si>
  <si>
    <t xml:space="preserve">Строительство крытого хоккейного корта г. Алдан
</t>
  </si>
  <si>
    <t>М 4.2.2.1</t>
  </si>
  <si>
    <t>М 4.2.1.1</t>
  </si>
  <si>
    <t>Строительство школы на 120 учащихся в г. Томмот-2025 г.</t>
  </si>
  <si>
    <t>Строительство школы-сада на 50/40 мест в с. Угоян -2023 г.</t>
  </si>
  <si>
    <t>Строительство школы-сада на 10/10 мест в с. Якокит -2024 г.</t>
  </si>
  <si>
    <t>Строительство детского сада  на 120 мест в мкр Солнечный  г. Алдан -2020г.</t>
  </si>
  <si>
    <t>Создание условий для формирования в муниципальном районе общества знаний (ГИС ЖКХ, ГАСУ, ЕГИССО и.т.д., оказание муниципальных услуг в электронном виде, использование системы межведомственного взаимодействия при оказании муниципальных услуг и осуществлении контроля, обеспечение всех населенных пунктов качественными услугами «Интернет»)</t>
  </si>
  <si>
    <t>М 2.2.1.3</t>
  </si>
  <si>
    <t>Строительство центральной системы горячего водоснабжения с. Хатыстыр</t>
  </si>
  <si>
    <t>М 4.2.2.2</t>
  </si>
  <si>
    <t>М 4.2.2.3</t>
  </si>
  <si>
    <t>М 3.2.3.1</t>
  </si>
  <si>
    <t>М 3.2.6.1</t>
  </si>
  <si>
    <t>З 4.2.3</t>
  </si>
  <si>
    <t>М 4.2.3.1</t>
  </si>
  <si>
    <t>М 4.2.3.2</t>
  </si>
  <si>
    <t>М 4.2.4.1</t>
  </si>
  <si>
    <t>М 4.2.4.2</t>
  </si>
  <si>
    <t xml:space="preserve"> М 1.2.2.2</t>
  </si>
  <si>
    <t>1.2.3</t>
  </si>
  <si>
    <t xml:space="preserve"> М 1.2.3.1</t>
  </si>
  <si>
    <t xml:space="preserve"> М 1.2.4.2</t>
  </si>
  <si>
    <t xml:space="preserve"> М 1.2.4.3</t>
  </si>
  <si>
    <t xml:space="preserve"> М 1.2.4.4</t>
  </si>
  <si>
    <t>З 3.5.3</t>
  </si>
  <si>
    <t>М 3.5.3.1</t>
  </si>
  <si>
    <t>М 4.2.3.3</t>
  </si>
  <si>
    <t>Отдел по организации деятельности</t>
  </si>
  <si>
    <t>Управление промышленности совместно с АО "Теплоэнергосервис"</t>
  </si>
  <si>
    <t>Обеспечение населения качественным доступным жильем</t>
  </si>
  <si>
    <t>Строительство многоквартирного жилищного фонда, предоставление компенсации гражданам проживающим в аварином жилом фонде.</t>
  </si>
  <si>
    <t xml:space="preserve">Строительство газопровода и газораспределительной станции Алдан ( Опр. 26,7 тыс. м3/час),  межпоселкового газопровода от газораспределительной станции    Алдан  до города Алдан с отводом на п. Ленинский и п. Лебединый          </t>
  </si>
  <si>
    <t>Строительство газопровода и газораспределительной станции Томмот (Опр. 15,7 тыс. м3/час), межпоселкового газопровода от газораспределительной станции    Томмот  до города Томмот</t>
  </si>
  <si>
    <t xml:space="preserve">Строительство газопровода- отвода и газораспределительной станции Верхний Куранах (Опр. 0,9 тыс. м3/час), межпоселкового газопровода от газораспределительной станции    Верхний Куранах до с Верхний Куранах  </t>
  </si>
  <si>
    <t xml:space="preserve">Строительство газопровода и газораспределительной станции  Нижний Куранах (Опр. 7,7 тыс. м3/час), межпоселкового газопровода от газораспределительной станции    Нижний Куранах  до п. Нижний Куранах и с. Хатыстыр </t>
  </si>
  <si>
    <t xml:space="preserve">Строительство газопровода- отвода и газораспределительной станции Якокит (Опр. 0,9 тыс. м3/час) </t>
  </si>
  <si>
    <t>Повышение качества жизни граждан старшего возраста, инвалидов, включая детей-инвалидов, семей и детей, в том числе детей-сирот и детей оставшихся без попечения родителей, на основе развития сети учреждений социального обслуживания. Повышение уровня доступности социальных объектов и услуг для инвалидов и других маломобильных групп населения.</t>
  </si>
  <si>
    <t>Развитие активного диалога с гражданским обществом, укрепление социального партнерства с некоммерческими организациями, в том числе с общественными организациями ветеранов, инвалидов.</t>
  </si>
  <si>
    <t>Разработка и реализация комплексной программы по созданию современной и безопасной цифровой образовательной среды</t>
  </si>
  <si>
    <t xml:space="preserve">Создание условий для развития информационной инфраструктуры на территории Алданского района, обеспечивающей доступ населения к информации и знаниям.                                                                                                 (Указ Президента РФ от 09.05.2017 г. № 203 "О стратегии развития информационного общества в РФ на 2017-2030 г.") </t>
  </si>
  <si>
    <t>Развитие национальных  видов спорта народов Якутии</t>
  </si>
  <si>
    <t>Проведение мероприятий, направленных на выявление способностей развития и талантов у молодежи</t>
  </si>
  <si>
    <t>Управление экономики, промышленные предприятия Алданского района</t>
  </si>
  <si>
    <t>Получение согласия от владельцев свободных (не задействованных в хозяйственной деятельности)  земельных и имущественных ресурсов на  использование данных ресурсов потенциальными инвесторами в качестве инвестиционных площадок</t>
  </si>
  <si>
    <t>Предоставление НО "ФМиСП" займов субъектам малого и среднего предпринимательства на возвратной основе</t>
  </si>
  <si>
    <t xml:space="preserve">Создание условий для перехода на ФГОС основного общего и среднего общего образования.                                                                      </t>
  </si>
  <si>
    <t xml:space="preserve">Количество НКО получивших имущественную поддержку (предоставление в безвозмездное пользование помещений), к 2030 г.-20 
</t>
  </si>
  <si>
    <r>
      <rPr>
        <b/>
        <sz val="11"/>
        <color theme="1"/>
        <rFont val="Times New Roman"/>
        <family val="1"/>
        <charset val="204"/>
      </rPr>
      <t xml:space="preserve">Оптимизация расходов на содержание бюджетной сети, в том числе:      </t>
    </r>
    <r>
      <rPr>
        <sz val="11"/>
        <color theme="1"/>
        <rFont val="Times New Roman"/>
        <family val="1"/>
        <charset val="204"/>
      </rPr>
      <t xml:space="preserve">                                      - приведение бюджетной сети  МО "Алданский район" в соответствие Стандартам  структуры и параметров минимальной сети объектов социальной инфраструктуры Республики Саха (Якутия);
-ограничение численности муниципальных учреждений;
-утверждение единых требований к структуре и штатной численности, а также формированию фонда оплаты труда государственных и муниципальных учреждений;
-проведение инвентаризации и отчуждение непрофильных активов;
-продолжение перевода непрофильных услуг на аутсорсинг.</t>
    </r>
  </si>
  <si>
    <t>Положение об организации управления проектной деятельностью в муниципальном образовании "Алданский район" ( утв. Постановлением главы МО "Алданский район" от 26.02.2018 г. № 153п)</t>
  </si>
  <si>
    <t xml:space="preserve">Количество реконструированных и вновь построенных объектов спорта к 2030 году -3 объекта </t>
  </si>
  <si>
    <t xml:space="preserve">Создание условий для формирования пространства знаний и предоставления доступа к нему. Совершенствования механизмов распространения знаний, их применения на практике в интересах личности, общества, государства и.т.д. </t>
  </si>
  <si>
    <t>Обустройство горнолыжного склона в г. Алдан   (Строительство бесфундаментной буксировочной канатной дороги на объекте горнолыжного комплекса в г. Алдан РС(Я))</t>
  </si>
  <si>
    <t>Транспортная доступность отдаленных населенных пунктов (Чагда, Кутана), автозимником в зимний период.100%</t>
  </si>
  <si>
    <t>Муниципальная программа «Реализация  молодёжной, семейной политики и патриотического воспитания граждан   в муниципальном образовании «Алданский район» 
на 2018-2022 годы»</t>
  </si>
  <si>
    <t>17982*</t>
  </si>
  <si>
    <t>13*</t>
  </si>
  <si>
    <t>Газификация г. Алдан, п. Ленинский, п. Лебединый, г. Томмот, п. Верхний Куранах, п. Нижний Куранах, п. Якокит, с. Хатыстыр на 100%</t>
  </si>
  <si>
    <t>728,7                 165,9</t>
  </si>
  <si>
    <t>Протяженность межселенных автомобильных дорог, отвечающих нормативным требованиям – до  90 км.  к 2030 году</t>
  </si>
  <si>
    <t>Постановление главы МО "Алданский район"  №59п от 01.06.2011г</t>
  </si>
  <si>
    <t>В рамках текущей деятельности отдела организации деятельности администрации</t>
  </si>
  <si>
    <t xml:space="preserve">Постановления главы МО "Алданский район" </t>
  </si>
  <si>
    <t>Доля численности детей в возрасте от 2 месяцев до 3 лет, охваченных программами поддержки раннего развития, от общей численности детей соответствующего возраста, к 2030 г. - 100 %</t>
  </si>
  <si>
    <t xml:space="preserve">Организация сетевого образования через следующие формы взаимодействия:
Школа – школа, ресурсные центры,  профильные смены по образовательным запросам   обучающихся - МБУ дополнительного образования детей «Оздоровительно-образовательный лагерь «Берег дружбы»   </t>
  </si>
  <si>
    <t>Реализация в программе развития образования мероприятий, направленных на формирование финансовой грамотности, предпринимательских и экономических компетенций у обучающихся, начиная с младшего школьного возраста, используя взаимодействие школа-бизнес-инкубатор</t>
  </si>
  <si>
    <r>
      <rPr>
        <b/>
        <sz val="11"/>
        <color theme="1"/>
        <rFont val="Times New Roman"/>
        <family val="1"/>
        <charset val="204"/>
      </rPr>
      <t xml:space="preserve">Организация работы: </t>
    </r>
    <r>
      <rPr>
        <sz val="11"/>
        <color theme="1"/>
        <rFont val="Times New Roman"/>
        <family val="1"/>
        <charset val="204"/>
      </rPr>
      <t xml:space="preserve">                                                                                                    1. Межведомственной комиссии по снижению неформальной занятости в Алданском районе и легализации «серой» заработной платы;                              2. Районного штаба по обеспечению выплаты заработной платы                                                           3. Комиссии по ликвидации просроченной  задолженности по заработной плате</t>
    </r>
  </si>
  <si>
    <t>Заместитель главы по экономке и финансам</t>
  </si>
  <si>
    <t>Первый заместитель главы</t>
  </si>
  <si>
    <t xml:space="preserve"> Первый заместитель главы</t>
  </si>
  <si>
    <t>Заместитель главы по социальным вопросам</t>
  </si>
  <si>
    <t>Начальник отдела по организации деятельности</t>
  </si>
  <si>
    <t>Исполнители, соисполнители, ответственные за исполнение и предоставление отчетов по мероприятиям  реализации Стратегии СЭР МО "Алданский район</t>
  </si>
  <si>
    <t xml:space="preserve">Создание новых рабочих мест к 2030 году в количестве 6556                                  ( с нарастающим итогом). </t>
  </si>
  <si>
    <r>
      <rPr>
        <sz val="12"/>
        <rFont val="Times New Roman"/>
        <family val="1"/>
        <charset val="204"/>
      </rPr>
      <t xml:space="preserve">Рост производства молочной продукции к 2030  году :  ( молоко, сметана, творог) -   30 тонн в год                                                                            </t>
    </r>
    <r>
      <rPr>
        <sz val="12"/>
        <color rgb="FFFF0000"/>
        <rFont val="Times New Roman"/>
        <family val="1"/>
        <charset val="204"/>
      </rPr>
      <t xml:space="preserve">                                                    </t>
    </r>
  </si>
  <si>
    <t>Увеличение количества участников мероприятий культурно-досуговых формирований, по сравнению с предыдущим годом к 2030 г.
Высчитывается по формуле: динамика количества участников мероприятий культурно-досуговых формирований текущего года к уровню прошлого года *100-100</t>
  </si>
  <si>
    <t>Увеличение библиографических записей в сводном электронном каталоге библиотеки. Высчитывается по формуле: отношение количества библиографических записей в сводном электронном каталоге в текущем году к количеству библиографических записей в предыдущем году  *100-100</t>
  </si>
  <si>
    <t>Количество действующих Соглашений и Договоров о социально-экономическом развитии МО "Алданский район" к 2030 г. не менее 30                                                       (с нарастающим итогом)</t>
  </si>
  <si>
    <r>
      <rPr>
        <b/>
        <sz val="11"/>
        <color theme="1"/>
        <rFont val="Times New Roman"/>
        <family val="1"/>
        <charset val="204"/>
      </rPr>
      <t xml:space="preserve">Оптимизация инвестиционных расходов, в том числе:         </t>
    </r>
    <r>
      <rPr>
        <sz val="11"/>
        <color theme="1"/>
        <rFont val="Times New Roman"/>
        <family val="1"/>
        <charset val="204"/>
      </rPr>
      <t xml:space="preserve">                                                          -применение при строительстве объектов в муниципальном образовании «Алданский район» повторной проектной документации, привязанной к местным климатическим и геологическим условиям;
-расширение применения при строительстве объектов в труднодоступных и удаленных населенных пунктах района технологий быстровозводимых конструкций;
-планирование выделения на строительство новых социальных объектов бюджетных ассигнований на финансовый год в размере не менее 35% от сметной стоимости объекта</t>
    </r>
  </si>
  <si>
    <t>МКУ "Служба управления строительством"</t>
  </si>
  <si>
    <t xml:space="preserve"> МКУ "Служба управления строительством"</t>
  </si>
  <si>
    <t>Программа развития ГБУ "ГАПОУ  РС(Я) "Алданский политехнический техникум" "</t>
  </si>
  <si>
    <t>Доля выпускников ГБУ "ГАПОУ  РС(Я) "Алданский политехнический техникум" " трудоустроенных по специальностям и профессиям от общего числа выпускников, к 2030 г. 100%.</t>
  </si>
  <si>
    <t>ГАПОУ  РС(Я) "Алданский политехнический техникум"</t>
  </si>
  <si>
    <t>Доля обучающихся в ГБУ "ГАПОУ  РС(Я) "Алданский политехнический техникум" " реализовавших свои проекты на площадке Бизнес инкубатора, молодой предприниматель, к 2030 г. - 25%.</t>
  </si>
  <si>
    <t>Доля обучающихся в ГБУ "ГАПОУ  РС(Я) "Алданский политехнический техникум"" прошедшие итоговую государственную аттестацию в форме демонстрационного экзамена, к 2030 г. -60%</t>
  </si>
  <si>
    <t>Доля обучающихся в ГБУ "ГАПОУ  РС(Я) "Алданский политехнический техникум" " участвующих в конкурсе профессионального мастерства молодые профессионалы WORLDSKILLS RUSSIA, к 2030 г. 50%</t>
  </si>
  <si>
    <t>Доля студентов ГБУ "ГАПОУ  РС(Я) "Алданский политехнический техникум" ", обучающихся в условиях реализации сетевой формы образования, к 2030 г. -50%</t>
  </si>
  <si>
    <t xml:space="preserve">  Доля инженерно-педагогических работников ГБУ "ГАПОУ  РС(Я) "Алданский политехнический техникум" ", занимающихся публикацией методических разработок, к 2030 г. -80% </t>
  </si>
  <si>
    <t>Социальное управление совместно с ГБУ РС(Я) "Алданская центральная районная больница"</t>
  </si>
  <si>
    <t>Доля обучающихся в ГБУ "ГБПОУ РС(Я) "Алданский медицинский колледж"" участвующих в конкурсе профессионального мастерства молодые профессионалы WORLDSKILLS RUSSIA, к 2030 г. 40%</t>
  </si>
  <si>
    <t>ГБПОУ РС(Я) "Алданский медицинский колледж"</t>
  </si>
  <si>
    <t>Программа развития ГБУ "ГБПОУ РС(Я) "Алданский медицинский колледж""</t>
  </si>
  <si>
    <t xml:space="preserve"> Доля обучающихся в ГБУ "ГБПОУ РС(Я) "Алданский медицинский колледж"" прошедшие итоговую государственную аттестацию в форме демонстрационного экзамена, к 2030 г. -50%</t>
  </si>
  <si>
    <t xml:space="preserve">Доля студентов ГБУ "ГБПОУ РС(Я) "Алданский медицинский колледж"", обучающихся в условиях реализации сетевой формы образования, к 2030 г. -60%   </t>
  </si>
  <si>
    <t>МКУ "Департамент образования  МО " Алданский район"</t>
  </si>
  <si>
    <t xml:space="preserve"> МКУ "Управление сельского хозяйства"</t>
  </si>
  <si>
    <t xml:space="preserve"> Доля педагогических работников ГБУ "ГБПОУ РС(Я) "Алданский медицинский колледж"", занимающихся публикацией методических разработок, к 2030 г. -  40  %</t>
  </si>
  <si>
    <t>Обеспечение возможностей для активного долголетия и гармоничного развития личности</t>
  </si>
  <si>
    <t>Количество проектов на территории Алданского района, внедряемых  в рамках проектного управления , к 2030 году    (с нарастающим итогом) до 5 проектов</t>
  </si>
  <si>
    <t xml:space="preserve"> Число новых мест в организациях дошкольного и общего образования                (с нарастающим итогом): в  2020 году - 120, в 2023 году - 50, в 2024 году - 10, в 2025 году - 120
</t>
  </si>
  <si>
    <t xml:space="preserve">600          220 </t>
  </si>
  <si>
    <t xml:space="preserve">650       250 </t>
  </si>
  <si>
    <t>700        280</t>
  </si>
  <si>
    <t xml:space="preserve">750        290   </t>
  </si>
  <si>
    <t xml:space="preserve">780         295   </t>
  </si>
  <si>
    <t xml:space="preserve"> 820       300   </t>
  </si>
  <si>
    <t xml:space="preserve">850        320 </t>
  </si>
  <si>
    <t xml:space="preserve"> 900         360  </t>
  </si>
  <si>
    <t xml:space="preserve">920        368   </t>
  </si>
  <si>
    <t xml:space="preserve">950          370   </t>
  </si>
  <si>
    <t>МКУ "Департамент образования  МО " Алданский район" совместно с ГАПОУ  РС(Я) "Алданский политехнический техникум", ГБПОУ РС(Я) "Алданский медицинский колледж"</t>
  </si>
  <si>
    <t>МКУ "Управление культуры и искусства"</t>
  </si>
  <si>
    <t>Ответственные лица, осуществляющие контроль за реализацией плана мероприятий по реализации стратегии МО "Алданский район"</t>
  </si>
  <si>
    <t>Внедрение сервиса Личного кабинета пациента «Мое здоровье» на портале госуслуг  для повышения качества оказываемых услуг гражданам, их информированности в сфере охраны здоровья, «Модуль здоровья»</t>
  </si>
  <si>
    <t>Создание технопарка  на базе Центра дополнительного образования в г.Алдане</t>
  </si>
  <si>
    <t>И 2.3.4</t>
  </si>
  <si>
    <t>И 2.3.5</t>
  </si>
  <si>
    <t xml:space="preserve">Количество муниципальных образований  поселений)- получателей субсидии из Федерального и Республиканского бюджетов  на реализацию мероприятий муниципальных программ "Формирование современной городской среды" к 2030 г -5 единиц
</t>
  </si>
  <si>
    <t>Строительство комплексных очистных сооружений  в  п. Н-Куранах</t>
  </si>
  <si>
    <t>ЦВ 1.1</t>
  </si>
  <si>
    <t>Факт 2019</t>
  </si>
  <si>
    <t>План по валовому производству молока выполнен на 129 %. В связи с тем , что убойный цех СППК "Якокит" в 2019 году не эксплуатировался, план по производству мяса не выполнен.</t>
  </si>
  <si>
    <t>В 2019 году ООО "ААП"  проведена сертификация   молочной продукции, в результате  выпуск продукции составил по видам : сметана -  3   тн. сливки -  4  тн, творог - 8  тн.</t>
  </si>
  <si>
    <t>Цех хозяйством в 2019 году  не эксплуатировался в связи с реорганизацией СПКК "Якокит", новое руководство кооператива планирует запустить производство в 2020 году.</t>
  </si>
  <si>
    <t>В результате  отбора в республиканском конкурсе на возмещение части затрат на проведение культуртехнических мероприятий на мелиорированных землях, вовлекаемых в сельскохозяйственный оборот хозяйства района: ООО "совхоз Пятилетка", ООО "Алданское агропромышленное предприятие" провели работу по восстановлению и вовлечению в оборот 112 гектаров заброшенных земель.</t>
  </si>
  <si>
    <t>План по  заготовке сена не выполнен в связи с низкой урожайностью естественных сенокосных угодий. План по заготовке сочных кормов перевыполнен, выполнение составило 150% .</t>
  </si>
  <si>
    <t>План по поголовью оленей по СЭР не выполнен. Основная причина невыполнения - травеж хищниками. Травеж оленей  волками за 2019 год составил  1313  голов. За год добыто и сдано 59 волков.</t>
  </si>
  <si>
    <t>Проведен ремонт межселенных дорог на участках п.Н.Куранах – п.Хатыстыр, г.Томмот – п.Ыллымах</t>
  </si>
  <si>
    <t>Данная работа не проведена ввиду отсутствия финансирования</t>
  </si>
  <si>
    <t>Денежные средства выделены, работы администрациями поселений проведена</t>
  </si>
  <si>
    <t>В рамках реализации Республиканской программы переселено 62 семьи и предоставлена компенсация 84 семьям</t>
  </si>
  <si>
    <t>Увеличение факта связано с вводом в эксплуатацию многоквартирных домов по ул.Дивизионная д.50</t>
  </si>
  <si>
    <t>Начало строительства запланировано на 2020 г.</t>
  </si>
  <si>
    <t>На стадии разработки проектной документации</t>
  </si>
  <si>
    <t xml:space="preserve">Уровень смертности в районе в  2019 г. - 13,3‰, по сравнению с 2017 г. ниже на 0,5‰.
На высокий уровень смертности населения продолжает оказывать, решающее негативное влияние: нездоровый образ жизни среди населения - разбалансированное питание, алкоголизм, наркомания, а также климатическая, экологическая и социально-экономическая обстановка.
</t>
  </si>
  <si>
    <t>Утверждены правила корпоративного поведения работника медицинской организации, основные принципы этики и деонтологии, стандарты профессионального обслуживания пациентов. Основа стандартов заключается в том, что работник медицинской организации в своем лице представляет учреждение и отношение учреждения к пациенту. Обязанности работника при обслуживании пациента: должен первым приветствовать пациента, обеспечить максимальный эмоциональный комфорт для пациента, оперативно и качественно обслуживать пациента, относиться ко всем пациентам ровно и выдержанно вне зависимости от личным симпатий и антипатий, обращаться к пациентам по имени и отчеству и на «Вы» вне зависимости от его возраста и социального положения.</t>
  </si>
  <si>
    <t>Вакцинопрофилактика инфекционных болезней проводится в рамках плановых прививок и прививок по эпидемическим показаниям.Плановые прививки регламентированы Национальным календарем профилактических прививок, включающим в себя обязательную иммунизацию против 11 инфекций: кори, туберкулеза, столбняка, вирусного гепатита В, коклюша, дифтерии, полиомиелита, эпидемического паротита, краснухи, гемофильной  инфекции и гриппа. Прививки по эпидемическим показаниям проводятся населению, проживающему на территориях, для которых характерно распространение определенных инфекций. Эти зоны утверждены Министерством здравоохранения России. На данных территориях проводится плановая вакцинопрофилактика сибирской язвы, лихорадки Ку, бруцеллеза, чумы, туляремии, клещевого весенне-летнего энцефалита, лептоспироза. Экстренно по эпидемическим показаниям проводится вакцинопрофилактика при обнаружении неблагоприятной эпидемической обстановки (например, пандемия гриппа) или при контакте восприимчивого лица с источником инфекции (например, укус собаки, травма).</t>
  </si>
  <si>
    <t>Реализуется ежегодно    1-2 раза в год</t>
  </si>
  <si>
    <t>Проведение выездной лечебно-профилактической помощи «Мобильная поликлиника» и диагностики по принципу «одного дня» для ранней диагностики заболеваний проводится ежегодно с посящением населюнных пунктов Хатыстыр, Якокит,Угоян, Б.Нимныр, а так же в  наиболее удалённые - Чада, Кутана.</t>
  </si>
  <si>
    <t>Реализовано</t>
  </si>
  <si>
    <t>С 1 отября 2020 г. в ГБУ РС(Я) "Алданская центральная районная больница"на базе Алданской городской поликлиники  начал функционировать "Центр амбулаторной онкологической помощи".</t>
  </si>
  <si>
    <t>Реализованопроводится ежегодно</t>
  </si>
  <si>
    <t xml:space="preserve"> Ведётся постоянная работа по Приказу МЗ РФ от 13 марта 2019 года N 124н
"Об утверждении порядка проведения профилактического медицинского осмотра и диспансеризации определенных групп взрослого населения"</t>
  </si>
  <si>
    <t xml:space="preserve">Реализованопроводится ежегодно     </t>
  </si>
  <si>
    <t>Профилактические осмотры проводятся ГБУ РС(Я)"Алданская центральная районная больница" в объеме, предусмотренном перечнем исследований при проведении профилактических медицинских осмотров несовершеннолетних согласно приложениям  к Приказу у от 10 августа 2017 года N 514н «О Порядке проведения профилактических медицинских осмотров несовершеннолетних».  Профилактические осмотры проводятся в установленные возрастные периоды в целях раннего (своевременного) выявления патологических состояний, заболеваний и факторов риска их развития, немедицинского потребления наркотических средств и психотропных веществ, а также в целях определения групп здоровья и выработки рекомендаций для несовершеннолетних и их родителей или иных законных представителей.</t>
  </si>
  <si>
    <t>В перспективе</t>
  </si>
  <si>
    <t xml:space="preserve">На базе ГБУ РС(Я) "Алданская центральная районная больница", в филиале  "Н-Куранахская больница" проводится лечение  по профилю: стационарный лечебно-реабилитационный этап Медицинской Реабилитации (ранней и поздней МР) </t>
  </si>
  <si>
    <t>В 2019 г. в ГБУ РС(Я) "Алданская центральная районная больница" на базеотделения терапии проводится медицинское обслуживание населения по профилю гериатрия. В Алданской городской поликлинике функционирует кабинет гериатрии.</t>
  </si>
  <si>
    <t>в перспективе</t>
  </si>
  <si>
    <t>Введение в комплекс реабилитации больных ДЦП методов высоких технологий восстановительного лечения даст возможность обеспечить патогенетическое лечение и значительно увеличить скорость восстановления нарушенных функций, что позволит значительно снизить степень инвалидизации таких больных. Существующие условия оказания медицинской помощи и реабилитации не могут в полном объеме обеспечить непрерывный процесс комплексной реабилитации детей с ДЦП. Необходимо дальнейшее повышение качества лечебно-реабилитационных мероприятий и их доступности детям с ДЦП.</t>
  </si>
  <si>
    <t xml:space="preserve">Доступно </t>
  </si>
  <si>
    <t>В "Алданской центральной районной  больнице"  в отделениях специализированной мед. помощи (терапия, хирургия и др.) проводится медицинское обслуживание населения по профилю - паллиативная медпомощь.</t>
  </si>
  <si>
    <t>Постоянно</t>
  </si>
  <si>
    <t>Проводится информирование населения о влиянии на здоровье таких негативных факторов как употребление наркотиков, злоупотребление алкоголем, и другими психоактивными веществами, а также участие в азартных играх, и возможности их предупреждения; информирование граждан о негативном влиянии на здоровье женщин употребления алкоголя, наркотиков и других психоактивных веществ в репродуктивный период, включая период беременности, в целях предупреждения внутриутробного поражения плода; медико-генетическое консультирование, направленное на выявление предрасположенности к потреблению психоактивных веществ; мотивационное консультирование детей и подростков, направленное на изменение дезадаптивных форм поведения, а также на снижение риска распространения парентеральных инфекций (ВИЧ-инфекции, гепатиты) в связи с употреблением психоактивных веществ, и, при наличии медицинских показаний, проведение специфического медикаментозного лечения; семейное консультирование, включая обучение родителей оздоровительной системе воспитания ребенка; усиливается раннее выявление лиц, входящих в группы риска: употребляющих алкоголь, наркотические и другие психоактивные вещества, участвующих в азартных играх, а также больных с наркологическими заболеваниями и патологическим влечением к азартным играм. Данные мероприятия формируют у граждан мотивации к обращению за наркологической медицинской помощью и медико-социальной реабилитацией; предупреждая формирования заболевания у лиц, имеющих эпизоды злоупотребления алкоголем, наркотиками и другими психоактивными веществами.</t>
  </si>
  <si>
    <t>Реализовано частично</t>
  </si>
  <si>
    <t>Направление пациента в медицинскую организацию, оказывающую высокотехнологичную медицинскую помощь, в целях проведения трансплантации костного мозга или гемопоэтических стволовых клеток осуществляется при наличии заключения в соответствии с Порядком организации оказания высокотехнологичной медицинской помощи с применением специализированной информационной системы, утвержденным приказом Министерства здравоохранения Российской Федерации от 29 декабря 2014 г. N 930н</t>
  </si>
  <si>
    <t>перспектива</t>
  </si>
  <si>
    <t>Реализация данной концепции также потребует совершенствования нормативного правового регулирования для применения новых методов профилактики, диагностики, лечения и реабилитации, включая применение персонализированных продуктов.</t>
  </si>
  <si>
    <t>Все медицинские сотрудники ГБУ РС(Я) "Алданская центральная районная больница"зарегестрированы на портале НМО и проходят запланированные пятилетние программы непрерывного обуения.</t>
  </si>
  <si>
    <t>Возможность включения в бюджет ведомственных целевых программ, направленных на решение четко сформулированной цели закреплена в статье Бюджетного кодекса Российской Федерации (глава 20), их утверждение и исполнение осуществляются в порядке, установленном высшим органом исполнительной власти субъекта Российской Федерации.</t>
  </si>
  <si>
    <t>В ГБУ РС(Я) "Алданская центральная районная больница" ведётся постоянная работа по привлечению высококвалифицированных специалистов</t>
  </si>
  <si>
    <t>Частично реализовано</t>
  </si>
  <si>
    <t>В  ГБУ РС(Я) "Алданская центральная районная больница" широко применяется телемедицинская технология в направлении «врач-врач»</t>
  </si>
  <si>
    <t xml:space="preserve">При необходимости, технология в направлении «врач-пациент» проводится, но без использования диагностических микро биодатчиков и мобильных телеустройств. </t>
  </si>
  <si>
    <t>Федеральная служба по надзору в сфере здравоохранения работает над:
приоритетном проекте «Внедрение автоматизированной системы
мониторинга движения лекарственных препаратов от производителя до
конечного потребителя для защиты населения от фальсифицированных
лекарственных препаратов и оперативного выведения из оборота
контрафактных и недоброкачественных препаратов»</t>
  </si>
  <si>
    <t>Всего трудоустроено - 64 чел., по специальности/ профессии - 47 чел.</t>
  </si>
  <si>
    <t>120 чел.</t>
  </si>
  <si>
    <t>гр.АМ-181 по профессии 23.01.17 "Мастер по ремонту и обслуживанию автомобилей в количестве 19 чел. Всего выпускников - 145 чел.</t>
  </si>
  <si>
    <t>Общий контингент по очной форме обучения - 555 чел. Приняли участие - 17 чел. По 5 компетенциям.</t>
  </si>
  <si>
    <t>Общий контингент по очной форме обучения - 555 чел. По сетевой форме обучается 27 чел в г.Якутск.</t>
  </si>
  <si>
    <t>20 чел.</t>
  </si>
  <si>
    <t>На портале Госуслуг в разделе «Моё здоровье» доступна услуга "Запись на приём к врачу". Вы можете записать на приём себя или кого-то из близких. Достаточно знать номер полиса ОМС. В электронной форме услуги выберите время и день посещения поликлиники. Приходите на приём без очереди в день записи. Услугу можно получить через мобильное приложение Госуслуг. Услуга доступна в электронном формате, если полис ОМС постоянный и прикреплен к поликлинике.</t>
  </si>
  <si>
    <t>Приняли участие 4 обучающихся в региональном этапе чемпионата WSR</t>
  </si>
  <si>
    <t>Обучающиеся впервые сдавали демонстрационный экзамен в рамках пилотного проекта, 25 человек</t>
  </si>
  <si>
    <t>Значение индикатора перевыполнено за счет перевыполнения плана по НДФЛ</t>
  </si>
  <si>
    <t>Заполняемость бизнес - инкубатора 100%</t>
  </si>
  <si>
    <t>Обеспечивается своевременное, достоверное отражение сведений в информационных системах РФ, РС(Я), на сайте администрации  МО "Алданский район" ГАСУ, ЕСЭД, и т.д</t>
  </si>
  <si>
    <t>548  детей в возрасте от 2 мес. до 3 лет посещают дошкольные организации района и 82 ребенка охвачены программами поддержки раннего развития в ходе деятельности консультационных центров в ДОУ.                   Комплектование, годовой отчет по КЦ</t>
  </si>
  <si>
    <t xml:space="preserve">251 родителю детей, получающих дошокльное образование в семье, оказана помощь  в ходе деятельности консультационных центров в ДОУ.                   Годовой отчет по КЦ </t>
  </si>
  <si>
    <t xml:space="preserve">147 учащихся обучается по адаптированным программам, 140 учащися 10-11 классов школ повышенного уровня занимаются по индивидуальным образовательным маршрутам </t>
  </si>
  <si>
    <t>Современные условия для получения детьми -инвалидами, детьми с ОВЗ созданы в СОШ № 8 г.Томмот, № 9 г.Алдан, С(К)ОШИ VIII вида п.Нижний Куранах.</t>
  </si>
  <si>
    <t>В общеобразовательных организациях на начало учебного 2019-2020  г. обучается  302 ребенка с ОВЗ, из них  95 детей-инвалидов. Обучение детей с ОВЗ бесплатное,  все обеспечиваются бесплатным питанием,  учебниками, учебными пособиями и иной учебной литературой. Во всех случаях дети с ограниченными возможностями здоровья принимаются на обучение по адаптированным основным образовательным программам.На 1.10.2019 г не обучается по медицинским показателям 1 человек.</t>
  </si>
  <si>
    <t xml:space="preserve">Муниципальный этап Всероссийской олимпиады школьников - 412 победителей и призеров; региональный этап Всероссийской олимпиады школьников - 3;                                                       III Республиканский кейс-чемпионат для школьников в рамках НПК  - команда МБОУ "Гимназия г.Алдан" - призер (5 чел.) Действительные члены МАН - 3 чел., члены-корреспонденты МАН - 3;                              НПК "Северное сияние" - 4;                            Всероссийский фестиваль творч. открытий и инициатив «Леонардо» - 2 призера;               IV Всероссийская НПК  им. Н.И. Лобачевского - приер - 1;                                                Районная НПК «Экология и защита окружа ющей среды» - 25 победителей и призеров;  Азиатско-Тихоокеанская конференция юных исследователей - 1 приер; 9. Муниципальный этап НПК «Шаг в будущее» - 80; Победители  и призеры XXIII республиканской НПК "Шаг в будущее - 4;                            Метапредметная олимпиада для младших школьников «Золотинка» - 254 приз. места; XIV республиканская предметная олимпиада ВУЗов РФ в РС(Я) - 9 призеров; Международная олимпиада по языкам и культуре орочонов Китая и эвенков России, в г. Хэйхэ, КНР - 4 призера и победителя;       Региональный этап Всероссийской олимпиады школьников по вопросам избирательного права и избирательного процесса - 9 призеров </t>
  </si>
  <si>
    <t xml:space="preserve"> Обучающихся в Алдане - 2970  В Кружках Центра дополнительного образования занимается 285 учащихся: творческая мастерская "Страна рукоделия" - 20, студия "Гармония" - 25, "Юный журналист" - 12, бизнес-инкубатор - 20, Школа волонтеров - 15, Юнармия - 193,</t>
  </si>
  <si>
    <t xml:space="preserve">Из 5251 учащихся в Алданском районе дополнительным образованием охвачено 4463  человека </t>
  </si>
  <si>
    <t>Количество обучающихся в 8-11 кл. 1464. Профильное обучение в 10-11 кл. школ повышенного уровня - 142 обучающихся, программы предпрофильной подготовки (связь с Алданским политехникумом, АО "Полюс Алдан") - 457 обучающихся 8-9 кл. школ №1, №2, №4. №5, №9 (без детей-инвалидов) . Итого 599 из 1464.</t>
  </si>
  <si>
    <t>Договор об участиив проекте "Билет в будущее" (ранняя профориентация) подписали 9 школ района: СОШ сУИОП, №1,2,9, гимназия, лицей г.Алдан; СОШ №4, гимназия п.Нижний Куранах; СОШ №8 г.Томмот.</t>
  </si>
  <si>
    <t xml:space="preserve">В онлайн-уроках финансовой грамотности (весенняя и осенняя сессия) участвует 12 школ района: СОШ с УИОП, №1,2, 9, гимназия, лицей г.Алдан; СОШ №4, гимназия п.Нижний Куранах; СОШ №6,8,23 г.Томмот; СОШ №7 с.Кутана; №13 с.Ыллымах.              Уроки экономики ведутся в СОШ №8 г.Томмот; бизнес-инкубатор действует в СОШ №9 г.Алдан </t>
  </si>
  <si>
    <t xml:space="preserve">В реализации образовательных программ используются разные формы организации образовательной деятельности: индивидуальное обучение на дому и индивидуальное обучение на дому с дополнительным использованием дистанционных образовательных технологий. В соответствии с заключением ВКК . Дополнительное дистанционное образование представлено включением детей-инвалидов и детей с ОВЗ в Федеральный проект  «Развитие дистанционного образования детей-инвалидов». В 2019 г. в рамках данного проекта обучается 11 детей-инвалидов, из 8 ОО общеобразовательных организаций. Данную целевую группу проекта составляют дети-инвалиды, обучающиеся на дому по образовательным программам начального общего, основного общего и среднего (полного) общего образования, которые обучаются с использованием дистанционных образовательных технологий и  не имеют медицинских противопоказаний для работы с компьютером.                                                    В кочевой малокомплектной школе №38 психологическое сопровождение 3 учащихся получают через электронные, дистанционные технологии </t>
  </si>
  <si>
    <t>Всего обучающихся в 2018-2019 уч.г. по форме ОО-1- 5317 чел. По ФГОС занимаются все дневные школы с 1 по 9 кл - 4627 чел. В СОШ № 5, 8, Гимназия г.Алдан 10 кл - 52 чел. ВСОШ 8-9 кл - 42 чел. По ФГОС с ОВЗ в С(К)ОШИ 1-3 кл. - 18 чел. Итого: 4739 чел.</t>
  </si>
  <si>
    <t>Всего педагогических работников общего образования - 498 чел., из них соответствуют требованиям профстандарта, т.е. имеют высшую категорию - 192 чел, первую - 157.</t>
  </si>
  <si>
    <t>В целях обеспечения полноты и актуальности инвестиционного паспорта муниципального образования разработан и поддерживатеся в актуальном состоянии Инвестиционный паспорт МО "Алдаснкий район"</t>
  </si>
  <si>
    <t>Создан канал прямой связи  инвесторов и инвестиционного уполномоченного по Алданскому району</t>
  </si>
  <si>
    <t>Разработана и утверждена инвестиционная декларация</t>
  </si>
  <si>
    <t xml:space="preserve">       Во всех населенных пунктах Алданского района организована мобильная связь.   На территории района действуют три основных оператора сотовой связи: Мегафон, МТС и Билайн.</t>
  </si>
  <si>
    <t>Организация спутниковых каналов связи в медицинских организациях и обособленных структурных подразделениях реализовано в                         с. Чагда, с. Кутана</t>
  </si>
  <si>
    <t>Федерация лабораторной медицины имеет проект Программы развития системы лабораторной «Нормативно-правовое совершенствование системы лабораторной диагностики»
диагностики в Российской Федерации имеет проект «Нормативно-правовое совершенствование системы
лабораторной диагностики», ответственный
исполнитель
подпрограммы -
Министерство здравоохранения РФ, соисполнители: Федеральная служба по надзору в сфере здравоохранения,
Федеральный фонд обязательного медицинского
страхования,
Министерство труда и социальной защиты РФ,
Министерство промышленности и торговли РФ</t>
  </si>
  <si>
    <t>Система мониторинга движения лекарственных препаратов для медицинского применения - федеральная государственная
информационная система мониторинга движения лекарственных препаратов
для медицинского применения от производителя до конечного потребителя с
использованием контрольных (идентификационных) знаков для целей
идентификации лекарственных препаратов для медицинского применения.</t>
  </si>
  <si>
    <t>Работы по строительству бесфундаментной буксировочной канатной дороги на объекте горнолыжного комплекса в г. Алдан РС(Я)) завершены, в 2020 году планируется подсключение к центральному электроснабжению</t>
  </si>
  <si>
    <t xml:space="preserve"> Совместно с Министерством связи и информационных  технологий Республики Саха (Якутия), операторами связи реализуются  мероприятия в области информатизации  и обеспечения высокоростного доступа в интернет населения Алданского района.          На территории Алданского района в 12 населенных пунктах услуги доступа к сети Интернет предоставляется оператором связи филиал Сахателеком ПАО «Ростелеком"
</t>
  </si>
  <si>
    <t>В течение  2019 года на официальном сайте МО "Алданский район" и информационном ресурсе Instagramm  размещались объявления и  материалы о проводимых мероприятиях на территории Алданского района,  информция по актуальным вопросам законодательства.</t>
  </si>
  <si>
    <t xml:space="preserve">В 2020 году будет утвержден перечень услуг предоствляемых администрацией МО "Алданский район",в том числе в электронном виде </t>
  </si>
  <si>
    <t>Не осуществлено</t>
  </si>
  <si>
    <t>На сайте администрации и портале investyakutia размещается перечень свободных земельных участков и объектов доступной инфраструктуры для инвесторов</t>
  </si>
  <si>
    <t>774                143</t>
  </si>
  <si>
    <t xml:space="preserve">990            377 </t>
  </si>
  <si>
    <t>На 2020 год запланировано начало разработки ПСД на объект размещения ТКО г. Алдан (новый полигон)</t>
  </si>
  <si>
    <t>На базе Алданской городской поликлиники в 2020-2021 гг. возможно открытие отделения медицинской профилактики.</t>
  </si>
  <si>
    <t>реализовано  по пп 1, 3.</t>
  </si>
  <si>
    <t xml:space="preserve"> Медицинское обрудование, указ. по  пп, 2,4,5,6 в  процессе выполнения.</t>
  </si>
  <si>
    <t xml:space="preserve">ГБУ РС(Я) "Алданская центральная районная больница"ведёт внутренний контроль по следующим направлениям:                                                   1. Профессиональное поведение персонала;
2. Культура речи персонала;
3. Внешний облик персонала;
4. Уровень профессиональных навыков персонала;
5. Отношение населения к курению;
6. Обеспечение доступности посещения объектов здравоохранения 
района людьми с ограниченными физическими возможностями.
</t>
  </si>
  <si>
    <t>В рамках создания Системы единого портала здравоохранения обеспечивается информационно-технологическая поддержка  в органах исполнительной
власти и органах местного самоуправления, осуществляющих деятельность
по оказанию государственных и муниципальных услуг в сфере
здравоохранения, фондах обязательного медицинского страхования и
страховых медицинских организациях.</t>
  </si>
  <si>
    <t>Обучаются студенты 1 курса специальности "Сестринское дело" на базе 9 кл , сетевая форма обучения СОШ №2</t>
  </si>
  <si>
    <t xml:space="preserve">В 2019 г. в целом на реализацию  молодежной, семейной политики и патриотического воспитания в Алданском районе из местного бюджета  было выделено 8,270 млн. рублей.   В рамках исполнения мероприятия проведились различные мероприятия, в т.ч. районная интеллектуально-правовая игра «Закон и ребенок - 2019», в которой приняло участие 6 команд. В общей сложности, в игре приняло участие 30 детей, не считая болельщиков и зрителей. Проведен конкурс «Папа, мама, я – спортивная семья», в котором приняло участие 5 семей.
</t>
  </si>
  <si>
    <t>Повторная проектная документация будет применена при строительстве детского сада в с. Кутана, реализуемого в рамках Программы «Движение добрых дел «Моя Якутия в XXI веке».                                                                             Проект детского сада в с. Синск. Хангаласского района.  Проектировщик -    АСК «ДОМ».Технологии быстровозводимых конструкций применяются при строительства фельдшерско-акушерских пунктов в с, Якокит, с. Угоян, с. Хатыстыр.-планирование выделения на строительство новых социальных объектов бюджетных ассигнований на финансовый год в размере не менее 35% от сметной стоимости объекта</t>
  </si>
  <si>
    <t xml:space="preserve">1.В течение 2019 года численность муниципальных служащих не увеличена.                                                                                                                    2. Нормативы расходов на содержание органов местного самоуправления и нормативов формирования расходов на оплату труда депутатов, выборных должностных лиц местного самоуправления, муниципальных служащих соблюдены
</t>
  </si>
  <si>
    <t xml:space="preserve"> В 2019 г. сохранен  мораторий в отношении увеличения налога на землю, арендной платы за пользование земельными участками, а также повышающего коэффициента К2, устанавливаемого представительным органом местного самоуправления</t>
  </si>
  <si>
    <t>В администрации МО «Алданский район» с 2015г. действует Межведомственная комиссия по снижению неформальной занятости МО «Алданский район» (далее МВК) и с 2018г. - Районный штаб  МО «Алданский район» по обеспечению выплаты заработной платы» . 
За  2019 год проведено 7 заседаний МВК  и 6 заседаний Районного штаба.  В рамках работы МВК и Штаба была повышена заработная плата до уровня МРОТ по Республике С(Я)  - 8  работникам.
В рамках работы МВК была произведена работа по заключению трудовых договоров с наемными работниками с 11 работодателями. По результатам работы  были представлены сведения по заключению  трудовых договоров на 372 работника.
В течение 2019 года проведено 3 заседания межведомственной комиссии по контролю над проведением мероприятий по сокращению задолженности, своевременности и полноте выплаты заработной платы и уплаты отчислений на социальные нужды, работодателями предприятий, организаций и учреждений, расположенных на территории Алданского района  в результате работы которых  в бюджет поступило 3,6 млн. рублей.</t>
  </si>
  <si>
    <t xml:space="preserve"> </t>
  </si>
  <si>
    <t>С учетом всех  видов  поддержки, в том числе  предоставление  субсидии (грантов) в    2017-2018 гг.</t>
  </si>
  <si>
    <t>Согласно действующему регламенту  срок прохождения процедуры по предоставлению инвесторам земельных участков(при наличии в ОМСУ документов о ГКУ зем.участка) составлет 90 дней</t>
  </si>
  <si>
    <t xml:space="preserve"> Данные по объемам инвестиций указаны за 2019 год  без нарастающего итога согласно предоставленной информации предприятий.  В 2019 году ПАО «Селигдар»  реализуется  два проекта  , связанные  с монтажом основной технологической линии  установки термоподготовки руд и объектов газового хозяйства на участке «Самолазовское» и проектными работами  на  месторождении «Хвойное». Оформлен земельный участок и проведены буровые и горные работы в объеме свыше 50 млн. рублей  ООО «Новая рудная компания» на месторождении «Морозкинское». Продолжается реализация инвестиционного проекта  по созданию золотодобывающего  предприятия на месторождении «Северное». Продолжается  реализация проектов АО  «Полюс Алдан»  по техническому перевооружению Куранахской ЗИФ и реконструкции хвостохранилища. </t>
  </si>
  <si>
    <t xml:space="preserve">В 2019 году завершена реализация инвестпроекта "Реконструкция котельной Центральная г.Алдан" </t>
  </si>
  <si>
    <t>В течение  2020 года  ГБУ РС(Я) "Алданская центральная районная больница" будет открыто первичное сосудистое отделение</t>
  </si>
  <si>
    <t xml:space="preserve"> Данные (факт  2019 года указаны  по общему коэффициенту рождаемости). Суммарный коэфиицент рождаемости в 2019 году  по району не рассчитывался в связи с тем, что  показатель«Суммарный коэффициент рождаемости» исключена из Федерального плана статистических работ распоряжением Правительства Российской Федерации от 27.08.2019 № 1873-р</t>
  </si>
  <si>
    <t>В 2020 года ожидается  завершение реконструкции долгожданного  бассейна «Энергетик»,  готовность которого на сегодняшний день составляет 65%</t>
  </si>
  <si>
    <t>В рамках программы «Газпром-детям» намечено начало строительства физкультурно-оздоровительного комплекса с катком в г.Алдан, реализуемой  Фондом поддержки социальных инициатив ПАО «Газпром».</t>
  </si>
  <si>
    <t>На 2020 год запланировано завершение строительства культурно-спортивного комплекса в с.Кутана Алданского района</t>
  </si>
  <si>
    <t xml:space="preserve">В течение 2019 года проектов внедряемых в рамках проектного управления не реализовывалось. </t>
  </si>
  <si>
    <t xml:space="preserve">Информация будет доступна во2 полугодии 2020г. после формирования статистических отчетных данных  за 2019 год </t>
  </si>
  <si>
    <t>Факт 2020</t>
  </si>
  <si>
    <t>Начальник МУ Земельно-имущественное управление</t>
  </si>
  <si>
    <t>Управление экономики, МУ земельно-имущественное управление</t>
  </si>
  <si>
    <t>Заместитель главы по экономке и финансам, Начальник МУ Земельно-имущественное управление</t>
  </si>
  <si>
    <t>Земельно-имущественное управление</t>
  </si>
  <si>
    <t>600                220</t>
  </si>
  <si>
    <t>Муниципальная программа «Развитие предпринимательства в муниципальном образовании «Алданский район» на 2020-2024 годы»</t>
  </si>
  <si>
    <t xml:space="preserve">Муниципальная программа «Развитие сельского хозяйства и регулирование рынков сельскохозяйственной продукции, сырья и продовольствия в муниципальном образовании «Алданский район»
 на 2020-2024 годы»
</t>
  </si>
  <si>
    <t xml:space="preserve">Государственная программа Республики Саха (Якутия) "Развитие сельского хозяйства и регулирование рынков сельскохозяйственной продукции, сырья и продовольствия на 2020 - 2024 годы", Указ Главы РС(Я) от 10.12.2019     N 873
</t>
  </si>
  <si>
    <t>Муниципальная программа «Развитие сельского хозяйства и регулирование рынков сельскохозяйственной продукции, сырья и продовольствия в муниципальном образовании «Алданский район»
 на 2020-2024 годы»</t>
  </si>
  <si>
    <t xml:space="preserve">Муниципальная программа  
«Дорожное хозяйство 
МО «Алданский район» на период  
2020-2024 годы»
</t>
  </si>
  <si>
    <t>Муниципальная программа  
«Дорожное хозяйство 
МО «Алданский район» на период  
2020-2024 годы»</t>
  </si>
  <si>
    <t>Управление промышленности, Управление сельского хозяйства совместно с Администрацией МО "Беллетский эвенкийский национальный наслег"</t>
  </si>
  <si>
    <t>Монтаж накопительной емкости 3000 м3 водозаборной скважины № 10038 п. Ленинский</t>
  </si>
  <si>
    <t>М 2.2.1.4</t>
  </si>
  <si>
    <t>М 2.2.1.5</t>
  </si>
  <si>
    <t>М 2.2.1.6</t>
  </si>
  <si>
    <t>М 2.2.1.7</t>
  </si>
  <si>
    <t>М 2.2.1.8</t>
  </si>
  <si>
    <t>М 2.2.1.9</t>
  </si>
  <si>
    <t>М 2.2.1.10</t>
  </si>
  <si>
    <t xml:space="preserve">Муниципальная программа «Модернизация объектов коммунальной инфраструктуры 
на территории МО «Алданский район» на 2020-2024 гг.»
</t>
  </si>
  <si>
    <t>Монтаж накопительной емкости 75 м3 (3 шт.) на водозаборных скважинах в п. Лебединый</t>
  </si>
  <si>
    <t>Реконструкция системы водоснабжения г. Алдан</t>
  </si>
  <si>
    <t>Реконструкция системы водоснабжения г. Томмот</t>
  </si>
  <si>
    <t>Реконструкция системы водоснабжения п. Нижний Куранах</t>
  </si>
  <si>
    <t xml:space="preserve">Устройство водозаборной скважины 1 шт. и накопительной емкости 100 м3 в с. Хатыстыр </t>
  </si>
  <si>
    <t>Устройство водозаборной скважины 1 шт. и накопительной емкости 200 м3 в с. Верхний Куранах</t>
  </si>
  <si>
    <t xml:space="preserve">
"О государственной программе Республики Саха (Якутия) "Обеспечение качественным жильем и повышение качества жилищно-коммунальных услуг на 2020 - 2024 годы"Указ Главы РС(Я) от 13.12.2019 N 897
</t>
  </si>
  <si>
    <t>О государственной программе Республики Саха (Якутия) Обеспечение качественным жильем и повышение качества жилищно-коммунальных услуг на 2020 - 2024 годы"Указ Главы РС(Я) от 13.12.2019 N 897</t>
  </si>
  <si>
    <t>"О государственной программе Республики Саха (Якутия) "Обеспечение качественным жильем и повышение качества жилищно-коммунальных услуг на 2020 - 2024 годы"Указ Главы РС(Я) от 13.12.2019 N 897</t>
  </si>
  <si>
    <t>Муниципальная программа «Обеспечение граждан доступным и комфортным жильем 2020-2024годы»</t>
  </si>
  <si>
    <t xml:space="preserve">Строительство комплексных очистных сооружений  в  п. Ленинский </t>
  </si>
  <si>
    <t>Муниципальная программа «Организация , утилизация ТКО на территории  муниципального образования "Алданский район" на 2020-2024 годы»</t>
  </si>
  <si>
    <t xml:space="preserve">Программа развития газоснабжения и газификации РС(Я) на период 2016-2025 гг. </t>
  </si>
  <si>
    <t xml:space="preserve">Указ Главы РС(Я) от 28.08.2017 N 2094
(ред. от 31.12.2019)
"О государственной программе Республики Саха (Якутия) "Формирование современной городской среды на территории Республики Саха (Якутия)"
</t>
  </si>
  <si>
    <t xml:space="preserve"> Первый заместитель главы, Начальник МУ Земельно-имущественное управление</t>
  </si>
  <si>
    <t>МУ Земельно-имущественное управление</t>
  </si>
  <si>
    <t xml:space="preserve">Государственная  программа Республики Саха (Якутия) "Развитие здравоохранения Республики Саха (Якутия) на 2020 - 2024 годы"
Указ Главы РС(Я) от 12.12.2019 N 887
</t>
  </si>
  <si>
    <t>Государственная программа Республики Саха (Якутия) "Социальная поддержка граждан в Республике Саха (Якутия) на 2020 - 2024 годы" Указ Главы РС(Я) от 16.12.2019 N 907</t>
  </si>
  <si>
    <t>Муниципальная программа «Развитие  системы образования в муниципальном образовании  «Алданский район» на 2020- 2024 годы»</t>
  </si>
  <si>
    <t xml:space="preserve">Муниципальная программа "Развитие культуры  в муниципальном образовании "Алданский район"
на 2020-2024 годы»
</t>
  </si>
  <si>
    <t>Муниципальная программа «Развитие физической культуры и спорта в Алданском районе на 2020-2024 годы»</t>
  </si>
  <si>
    <t>Муниципальная программа «Реализация молодёжной, семейной политики и патриотического воспитания граждан в Алданском районе на 2020-2024 годы»</t>
  </si>
  <si>
    <t xml:space="preserve">Муниципальная программа "Развитие гражданского общества и гармонизация
 межэтнических отношений в Алданском районе на 2020 - 2024 годы"
</t>
  </si>
  <si>
    <t xml:space="preserve">Муниципальная программа «Реализация молодёжной, семейной политики и патриотического воспитания граждан в Алданском районе на 2020-2024 годы» </t>
  </si>
  <si>
    <t xml:space="preserve">Постановление от 29.12.2018 года   № 1333п «Об утверждении Плана мероприятий по росту доходного потенциала, оптимизации расходов бюджета и совершенствованию муниципальной долговой политики  муниципального образования «Алданский район» 
</t>
  </si>
  <si>
    <t xml:space="preserve">Постановление от 29.12.2018 года № 1333п «Об утверждении Плана мероприятий по росту доходного потенциала, оптимизации расходов бюджета и совершенствованию муниципальной долговой политики  муниципального образования «Алданский район» 
</t>
  </si>
  <si>
    <t>Государственная программе Республики Саха (Якутия) "Развитие образования Республики Саха (Якутия) на 2020 - 2024 годы и на плановый период до 2026 года" Указ Главы РС(Я) от 16.12.2019 N 900</t>
  </si>
  <si>
    <t xml:space="preserve">Муниципальная программа «Развитие системы образования в МО «Алданский район» на 2020-2024 годы»,    
Распоряжение Правительства РС(Я) от 14.03.2019 г. № 250-р «Об утверждении Плана финансирования реализации мероприятий по созданию дополнительных мест для детей в возрасте от 1,5 до 3 лет в оьразовательных организациях, осуществляющих образовательную деятельность по образовательным программам дошкольного образования, в рамках национального проекта «Демография» на 2019-2021 годы»
</t>
  </si>
  <si>
    <t>Государственная программа Республики Саха (Якутия) "Развитие физической культуры и спорта в Республике Саха (Якутия) на 2020 - 2024 годы" Указ Главы РС(Я) от 11.12.2019 N 880</t>
  </si>
  <si>
    <t>Муниципальная программа «Развитие системы образования в МО «Алданский район» на 2020-2024 годы»</t>
  </si>
  <si>
    <t>Муниципальная программа «Развитие культуры в Алданском районе 2020-2024 годы»</t>
  </si>
  <si>
    <t xml:space="preserve">План мероприятий по реализации Стратегии социально-экономического развития  МО "Алданский район" на период до 2030 года </t>
  </si>
  <si>
    <t xml:space="preserve">Крупные промышленные предприятия района установили рекорды по добыче золота: более 6 тонн добыто горнорудными предприятиями якутского производственного комплекса ПАО «Селигдар», 7 тонн -  АО «Полюс Алдан» Достижению  высоких показателей способствует реализация инвестиционных проектов предприятий: АО «Полюс Алдан»  по техническому перевооружению Куранахской ЗИФ и реконструкции хвостохранилища, ПАО «Селигдар» - по строительству ГРК «Самолазовский» по технологии терморудоподготовки и биовыщелачивания золота и ГРК на месторождении Хвойное по технологии кучного выщелачивания золота. 
 Продолжается реализация инвестиционного проекта по созданию золотодобывающего предприятия на месторождениях Северное, Морозкинское. 
</t>
  </si>
  <si>
    <t xml:space="preserve">По данным предприятий, участвующих в реализации инвестиционной стратегии </t>
  </si>
  <si>
    <t>Согласно регламенту срок прохождения процедуры по предоставлению инвесторам земельных участков(при наличии в ОМСУ документов о ГКУ зем.участка) - 30 дней.  В 2020 году обращения о  предоставлении  зем  участков не поступали</t>
  </si>
  <si>
    <t xml:space="preserve"> Всего  по проектам, включенным в Стратегию -  10485,14 млн. руб., в т.ч. с начала реализации стратегии (2019 -2020 гг) 7865,09 млн руб</t>
  </si>
  <si>
    <t xml:space="preserve"> 1.Утверждена "Дорожная карта" по улучшению инвестиционного климата МО "Алданский  район" на 2020 год.                                                                 2.Внедрена система оказания услуг по сопровождению инвестиционных проектов по принципу «одного окна».                                                                3.Действует институт инвестиционного уполномоченного                                                                                     4.Действует  система регулирующего воздействия проектов МПА и экспертизы действующих МПА, регулирующих вопросы, связанные с осуществлением предпринимательской и инвестиционной деятельностью.</t>
  </si>
  <si>
    <t xml:space="preserve"> Информация об имеющихся свободных промышленных площадках   ( при наличии) для размещения инвестиционных проектов в Алданском районе размещается на официальном сайте администрации МО "Алданский район". </t>
  </si>
  <si>
    <t xml:space="preserve">В рамках реализации Стандарта деятельности органов местного самоуправления РС(Я) по обеспечению благоприятиного инвестиционного климата в муниципальных образованиях РС(Я) , утвержденного приказом Министерства экономики  от 15.04.2016 г. № 55-ОД  реализованы следующие мероприятия:     1. В составе стратегии СЭР МО "Алданский район" разработана и утверждена инвестиционная стратегия муниципального образования.     2. Разработан инвестиционный паспорт .                                                         3.  Внедрена система оказания услуг по сопровождению инвестиционных проектов по принципу "Одного окна"         4. Действует  система регулирующего воздействия проектов МПА и экспертизы действующих МПА, регулирующих вопросы, связанные с осуществлением предпринимательской и инвестиционной деятельности.                                                                        5.Инвестиционное послание главы района размещено на официальном сайте администрации     6. На официальном сайте района имеется специальный раздел об инвестиционной деятельности   7. Имеется канал прямой связи инвесторов и руководства района, через инвестиционного уполномоченного   8.  МБУ Бизнес-инкубатор АР , представителем центра "Мой бизнес", оказывается консультационная и информационная поддержка  субъектам предпринимательской деятельности                                                    9.Имеется инвестиционный уполномоченный для осуществления деятельности по улучшению инвестиционного климата на территории района                                                                                         10. Информация об имеющихся свободных промышленных площадках для размещения инвестиционных проектов в Алданском районе размещена на официальном сайте администрации МО "Алданский район"                                                                          11.Утверждена и реализовывалась Дорожная карта по улучшению      инвестиционного климата МО "Алданский  район" на 2020 год.    Итого инвестиционный стандарт в 2020 г. внедрен на 61%     </t>
  </si>
  <si>
    <t>В целях обеспечения полноты и актуальности инвестиционного паспорта муниципального образования разработан Инвестиционный паспорт МО "Алданский район"</t>
  </si>
  <si>
    <t>На сайте администрации и портале investyakutia размещается перечень свободных земельных участков и объектов доступной инфраструктуры для инвесторов ( при наличии)</t>
  </si>
  <si>
    <t xml:space="preserve"> Поддержка  СМСП в виде  субсидий (грантов) с 2019 года   на муниципальном уровне не оказывается. Показатель "Количество вновь созданных рабочих мест (включая вновь зарегистрированных индивидуальных предпринимателей) субъектами малого и среднего предпринимательства, получившими муниципальную поддержку " учитывает количество рабочих мест, созданных резидентами бизнес-инкубатора, на основании предоставленной отчетности.</t>
  </si>
  <si>
    <t>В  2020 году в НО "ФПМи СП" выдано 2 займа. Отчетность в Фонде не предусматривает учет количества вновь созданных рабочих мест заемщиками.</t>
  </si>
  <si>
    <t>Заполняемость бизнес - инкубатора  на конец 2020 года составила 90% в связи с освобождением офисов очередными выпускниками.</t>
  </si>
  <si>
    <t xml:space="preserve">        В целях формирования благоприятной среды для развития малого, среднего бизнеса и конкуренции в 2020 г.  не повышались ставки налогов по налогу на землю, арендной плате за пользование земельными участками, устанавливаемых представительным органом местного самоуправления.   В 2020 г. сохранен  мораторий в отношении увеличения  повышающего коэффициента К2,  для хозяйствующих субъектов, применяющих систему налогообложения в виде ЕНВД.                                                                                          
         В целях оказания мер поддержки субъектам малого и среднего предпринимательства, оказавшихся в зоне риска в связи с угрозой распространения новой коронавирусной инфекции (COVID-19) на налоговый период II квартал 2020 г. снижено  значение корректирующего коэффициента базовой доходности К2,  независимо от вида деятельности, до минимально возможного (0,005).
</t>
  </si>
  <si>
    <t>Для расчета среднесписочной численности занятых на малых и средних предприятиях , включая ИП, использованы данные Единого реестра субъектов малого и среднего предпринимательства ИФНС. Доля занятых на малых и средних предприятиях в среднесписочной численности работников организаций, в среднесписочной численности работников организаций, включая ИП составила 13,8 % . Ограничительные меры, связанные с пандемией коронавируса,условия жесткого карантина, снижение спроса и потока клиентов, а также отмена ЕНВД и введение специального налогового режима "Налог на профессиональный доход" привели к снижению количества СМСП на 6,1% в 2020 году. Вышеназванные  обстоятельства оказали отрицательное влияние и на среднесписочную численность занятых на малых и средних предприятиях , включая ИП</t>
  </si>
  <si>
    <t>860,5 194,2</t>
  </si>
  <si>
    <t>Выполненине плана по производству молока составило 860,5 тн, прирост к уровню прошлого года -  11,2%  План по производству мяса  выполнен на 88,3 % в связи с отсутствием забойного контингента по  поголовью оленей, связанного с травежом хищниками.</t>
  </si>
  <si>
    <t>В связи с финансовыми затруднениями хозяйств проектно - сметная документация на проведение культуртехнических работ  была заказана   и проведена на площади 95 гектаров.</t>
  </si>
  <si>
    <t>План выполнен на  91% в связи с низкой урожайностью естественных сенокосных угодий  по климатическим показаниям, в связи с дождливой погодой во время проведения сенозаготовительной кампании.Недостаток сена компенсируется за счет заготовленного сенажа.</t>
  </si>
  <si>
    <t>Из - за травежа хищниками выполнение плана составило  99,44%.</t>
  </si>
  <si>
    <t>Предоставление субсидии из бюджета 23 904,5 тыс.руб   Ремонт автодороги "1-й Орочен-Лебединый"  ( из плановых  2 км. выполнен 1 км по фактическому финансированию)</t>
  </si>
  <si>
    <t>В 2019 году разработана проектно-сметная документация.Строительство  центральной системы горячего водоснабжения не производилось.</t>
  </si>
  <si>
    <t>Разработка ПСД запланирована на 2021 год</t>
  </si>
  <si>
    <t>Увеличение показателя связано со строительством нового жилья, а также в связи с тем, что в статистические данные включены  площади жилых помещений с учетом расселенного жилого фонда , не снятым с учета</t>
  </si>
  <si>
    <t>Невыполнение  показателя связано с продолжительной регистрацией договоров социального найма и мены. Так, по ряду фактически расселенным помещениям в 2020г. регистрация договоров мены прошла только в 2021году.</t>
  </si>
  <si>
    <t xml:space="preserve">Стат.данные по району, увеличение показателя связано со строительством нового жилья </t>
  </si>
  <si>
    <t>В 2020 году 31 молодая семья  получила сертификат на социальную выплату на приобретение или строительство жилого дома. МО «Город Алдан» -17 семей, МО «Поселок Нижний-Куранах» -8 семей, МО «Город Томмот" – 2 семьи, МО «Поселок Ленинский» -2 семей, МО «БЭНН» с.  2 семьи.  
Общая сумма социальной выплаты в 2020 году составила  22 173 166,10 руб., в т.ч. из МБ - 12721858,85 руб., РБ-756104,58 руб., ФБ   8695202,67    руб.</t>
  </si>
  <si>
    <t>На 01.01.2020 год,  общее количество детей - сирот и детей, оставшихся без попечения родителей, состоящих в реестре по обеспечению у которых возникло право на получение жилого помещения, состояло – 110 человек. В 2020 году в целях реализации программы по обеспечению жильем детей-сирот и детей, оставшихся без попечения родителей за счет средств субвенции Республиканского бюджета было предоставлено 59 квартир во всех муниципальных образованиях Алданского района.</t>
  </si>
  <si>
    <t xml:space="preserve">           В связи с несоответствием существующих  полигонов ТКО требованиям природоохранного законодательства, было принято решение о разработке проектно-сметной документации на новый полигон ТКО г. Алдан с мусоросортировочной станцией. Произведен выбор земельного участка под новый полигон который находится в районе п. «Озерный». Данное место выбрано в соответствии с требованиями Воздушного кодекса РФ и расположено на удалении более 15 км от действующего аэропорта Алдан.  В настоящее время подготовлено техническое задание на проектирование. Ведется работа по оформлению земель лесного фонда в аренду с последующим переводом данного земельного участка в категорию земли промышленности. В 2021 году будет объявлен конкурс на разработку ПСД.
          Кроме этого в рамках своих полномочий администрация МО «Алданский район» обеспечила обустройство контейнерных площадок под ТКО  и приобретение контейнеров в соответствии с правилами СаНПиН для дошкольных и школьных образовательных учреждений.
Разработка ПСД запланирована на 2021 год</t>
  </si>
  <si>
    <t>Газопровод и газораспределительная станция в стадии строительства</t>
  </si>
  <si>
    <t>Строительство внутрипоселковых сетей не производилось</t>
  </si>
  <si>
    <t>В 2020 году подано  заявки от 3 муниципальных образований, из которых 1 отклонена, по 2 заявкам получены субсидии</t>
  </si>
  <si>
    <t>Показатель не выполнен в связи с сокращением работ в условиях ограничительных мер в условиях неблагоприятной эпидемиологической ситуации</t>
  </si>
  <si>
    <t>Показатель смертности увеличился из-за заболеваемости и смертности от новой коронавирусной инфекции</t>
  </si>
  <si>
    <t xml:space="preserve">   В  ГБУ РС(Я) "Алданская центральная районная больница"  планируется открытие первичного сосудистого отделения</t>
  </si>
  <si>
    <t>Февраль-март выезд Чагда.Кутана, Угоян</t>
  </si>
  <si>
    <t>План выездных осмотров снизился из-за принятых мер по недопущению распространения новой коронавирусной инфекции в Алданском районе  РС (Я)</t>
  </si>
  <si>
    <t>С 1 октября 2020 г. в ГБУ РС(Я) "Алданская центральная районная больница"на базе Алданской городской поликлиники  начал функционировать "Центр амбулаторной онкологической помощи".</t>
  </si>
  <si>
    <t>Реализовано проводится ежегодно</t>
  </si>
  <si>
    <t>Ведётся постоянная работа по Приказу МЗ РФ от 13 марта 2019 года N 124н
"Об утверждении порядка проведения профилактического медицинского осмотра и диспансеризации определенных групп взрослого населения"</t>
  </si>
  <si>
    <t xml:space="preserve">Реализовано проводится ежегодно  </t>
  </si>
  <si>
    <t>Открытие запланировано на 4 квартал 2021 г</t>
  </si>
  <si>
    <t>Реализуется</t>
  </si>
  <si>
    <t>С 2019 г. в ГБУ РС(Я) "Алданская центральная районная больница" на базе отделения терапии проводится медицинское обслуживание населения по профилю гериатрия. В Алданской городской поликлинике функционирует кабинет гериатрии.</t>
  </si>
  <si>
    <t>В перпсективе</t>
  </si>
  <si>
    <t>Мероприятие запланировано на 2022 г. Введение в комплекс реабилитации больных ДЦП методов высоких технологий восстановительного лечения даст возможность обеспечить патогенетическое лечение и значительно увеличить скорость восстановления нарушенных функций, что позволит значительно снизить степень инвалидизации таких больных. Существующие условия оказания медицинской помощи и реабилитации не могут в полном объеме обеспечить непрерывный процесс комплексной реабилитации детей с ДЦП. Необходимо дальнейшее повышение качества лечебно-реабилитационных мероприятий и их доступности детям с ДЦП.</t>
  </si>
  <si>
    <t>Доступно</t>
  </si>
  <si>
    <t>Организовано</t>
  </si>
  <si>
    <t xml:space="preserve">Проводится информирование населения о влиянии на здоровье таких негативных факторов как употребление наркотиков, злоупотребление алкоголем, и другими психоактивными веществами, а также участие в азартных играх, и возможности их предупреждения; информирование граждан о негативном влиянии на здоровье женщин употребления алкоголя, наркотиков и других психоактивных веществ в репродуктивный период, включая период беременности, в целях предупреждения внутриутробного поражения плода; медико-генетическое консультирование, направленное на выявление предрасположенности к потреблению психоактивных веществ; мотивационное консультирование детей и подростков, направленное на изменение дезадаптивных форм поведения, а также на снижение риска распространения парентеральных инфекций (ВИЧ-инфекции, гепатиты) в связи с употреблением психоактивных веществ, и, при наличии медицинских показаний, проведение специфического медикаментозного лечения; семейное консультирование, включая обучение родителей оздоровительной системе воспитания ребенка; усиливается раннее выявление лиц, входящих в группы риска: употребляющих алкоголь, наркотические и другие психоактивные вещества, участвующих в азартных играх, а также больных с наркологическими заболеваниями и патологическим влечением к азартным играм. </t>
  </si>
  <si>
    <t>реализован п2, 4</t>
  </si>
  <si>
    <t xml:space="preserve"> В течение 2019-2020 гг приобретено медицинское обрудование, указ. по  пп. 1,2,3,4 в  процессе выполнения.</t>
  </si>
  <si>
    <t>организован начальный этап</t>
  </si>
  <si>
    <t>Внедрено</t>
  </si>
  <si>
    <t>Все медицинские сотрудники ГБУ РС(Я) "Алданская центральная районная больница"зарегестрированы на портале НМО и проходят запланированные пятилетние программы непрерывного обучения.</t>
  </si>
  <si>
    <t>Проводится соответствующая работа</t>
  </si>
  <si>
    <t>БУ РС(Я) "Алданская центральная районная больница"ведёт внутренний контроль по следующим направлениям:                                                   1. Профессиональное поведение персонала;
2. Культура речи персонала;
3. Внешний облик персонала;
4. Уровень профессиональных навыков персонала;
5. Отношение населения к курению;
6. Обеспечение доступности посещения объектов здравоохранения 
района людьми с ограниченными физическими возможностями.</t>
  </si>
  <si>
    <t>В 2020 г. для работы в ГБУ РС (Я) "Алданская ЦРБ" привлечено 17 врачей</t>
  </si>
  <si>
    <t>В плане -в п.Большой Нимныр на 4 квартал 2021 г.  Организация спутниковых каналов связи в медицинских организациях и обособленных структурных подразделениях реализовано в  с. Чагда, с. Кутана</t>
  </si>
  <si>
    <t>В процессе реалдизации</t>
  </si>
  <si>
    <t>Внедрена облачная поликлиника</t>
  </si>
  <si>
    <t>Телемедицина "ВРАЧ-Врач" организована.</t>
  </si>
  <si>
    <t xml:space="preserve">Мероприятие запланировано на 2023г. </t>
  </si>
  <si>
    <t>Проводится</t>
  </si>
  <si>
    <t>Увеличение квот возможно при обращении граждан</t>
  </si>
  <si>
    <t xml:space="preserve">Решен вопрос улучшения проживания 300 человек. Приведено в соответствие по  санитарным и пожарным нормам. Увеличен коечный фонд на 95 коек. </t>
  </si>
  <si>
    <t>В связи с ограничениями вызванными пандемией COVID-19 мероприятия не проводились.</t>
  </si>
  <si>
    <t>В связи с пандемией не проводилась зкологическая НПК</t>
  </si>
  <si>
    <t xml:space="preserve">
</t>
  </si>
  <si>
    <t>В 2020г. ИГА проходила в традиционной форме, так как выпускники обучались по ФГОС третьего поколения, где защита в форме ДЭ не предусмотрена. В 2021г. выпускается группа обучающихся по профессии «Мастер контрольно-измерительных приборов и автоматики» по ТОП-50, в которой ИГА будет проведена в форме ДЭ по компетенции «Метрология и контрольно-измерительные приборы». В последующие годы выпуск обучающихся техникума, которым предстоит проходить ИГА в форме ДЭ увеличивается и к 2025г. будет составлять порядка 75%. Это связано с тем, что контингент обучающихся техникума обучается по ФГОС четвертого поколения и ТОП-50, где ИГА предусмотрена в форме ДЭ.</t>
  </si>
  <si>
    <t>Доля обучающихся в ГБУ "ГБПОУ РС(Я) "Алданский медицинский колледж"" участвующих в конкурсе профессионального мастерства молодые профессионалы WORLDSKILLS RUSSIA согласно плана 2020 г. выполнено на 76 %</t>
  </si>
  <si>
    <t>В связи в профилактикой распространения новой коронавирусной инфекции промежуточной аттестации "Младшая медицинская сестра по уходу за больными" в виде демонстрационного экзамена перенесено на неопределенный срок (из-за высокой загруженности работодателей),в плане 2020 г.,согласно ФГОС проведение Демоэкзамена планировалость только  в виде промежуточной аттестации.</t>
  </si>
  <si>
    <t>Доля педагогических работников ГБУ "ГБПОУ РС(Я) "Алданский медицинский колледж"", занимающихся публикацией методических разработок в 2020 году составило 8%.</t>
  </si>
  <si>
    <t xml:space="preserve">Доля студентов ГБУ "ГБПОУ РС(Я) "Алданский медицинский колледж"", обучающихся в условиях реализации сетевой формы образования в 2020 году составило 12 % (Согласно сетевой форме образования в 2020 году обучение происходит в Арктическом колледже Народов Севера" по специальности 34.02.01 "Сестринское дело" на базе 9 классов, группа составляет 12 человек(100% укомплектованность) по показателям набора Арктических улусов.   </t>
  </si>
  <si>
    <t>Значительное повышение индикатора объясняется применением дистанционных форм работы, что способствует участию в мероприятиях населения  отдаленных населенных пунктов МО "Алданский район"</t>
  </si>
  <si>
    <t>Индикатор выполняется в связи с применением специального оборудования, для оцифровки  краеведческой издательской продукции</t>
  </si>
  <si>
    <t>Доля налоговых и неналоговых доходов бюджета МО "Алданский район увеличилась за  счет перевыполнения плана  по НДФЛ</t>
  </si>
  <si>
    <t>Норматив расходов на содержание органов местного самоуправления соблюден.   Нормативов формирования расходов на оплату труда депутатов, выборных должностных лиц местного самоуправления, муниципальных служащих превышен  на сумму 856,74 т.р  в связи с  компенсационными выплатами при увольнении  трех сотрудников.</t>
  </si>
  <si>
    <t>Осуществляется планирование выделения на строительство новых социальных объектов бюджетных ассигнований на финансовый год в размере не менее 35% от сметной стоимости объекта</t>
  </si>
  <si>
    <t>Заседания  межведомственной комиссии по снижению неформальной занятости и  легализации «серой» заработной платы и  штаба по обеспечению выплаты заработной платы      проводится по мере необходимости     (при поступлении жалоб от работников предприятий) , но не реже 1 раза в квартал.  В рамках работы комиссии и штаба  организовано оперативное взаимодействие и обмен информацией между отделением ПФ РФ по РС(Я), УФНС по РС(Я), ГКЗ по РС(Я), Управлением по вопросам миграции МВД по РС(Я) и др. Осуществляется    информационно-разъяснительная работа с населением с привлечением СМИ о последствиях привлечения работников без оформления турдовых отношений ( 8 публикаций в газете, 64 выпуска объявлений на Радио-Скай). Организована "горячая линия" по вопросам неформальной занятости  и легализации «серой» заработной платы.В течение 2020 года на горячую линию  поступило 5 звонков.В результате деятельности комиссии выявлено 9 граждан, занятых в неформальном секторе, трудовая деятельность которых  легализована .Проведено одно заседание  комиссии по ликвидации просроченной  задолженности по заработной плате.</t>
  </si>
  <si>
    <t xml:space="preserve">В течение 2020 года проектов, внедряемых в рамках проектного управления, не реализовывалось. </t>
  </si>
  <si>
    <t>Ввиду отсутствия ПСД и финансирования реализация строительства  данных объектов отложена</t>
  </si>
  <si>
    <t>Строительство ведется Службой Гос.Заказчика РС(Я) по гос.контракту №0816500000620009483 от 22.09.2020г. СМР должны быть завершены до 01.09.2021г. В настоящий момент объявлен аукцион на определение Подрядчика на выполнение работ по внутренней отлелке, устройству внутренних и наружных инженерных сетей и благоустройство. Срок исполнения до 30.12.2021г. Срок окончания подачи заявок до 18.03.2021г.</t>
  </si>
  <si>
    <t>Строительство ведется Службой Гос.Заказчика РС(Я) по гос.контракту ввод объекта - март 2021г</t>
  </si>
  <si>
    <t>В рамках программы «Газпром-детям» в 2020 году начато строительство физкультурно-оздоровительного комплекса с катком в г.Алдан, реализуемой  Фондом поддержки социальных инициатив ПАО «Газпром».</t>
  </si>
  <si>
    <t>Работы  ведутся , завершение  строительства  объекта планируется к завершению в 2021 году</t>
  </si>
  <si>
    <t xml:space="preserve"> Работы не проводились ввиду отсутствия финансирования на строительство (по Дому Олонхо). По КСК в с.Кутана  из за недробосовестного отношения Подрядчика и срывов сроков строительства ( ООО "Стандарт+") окончание стоительства объекта планируется в 2021 году</t>
  </si>
  <si>
    <t>Из за недробосовестного отношения Подрядчика и срывов сроков строительства ( ООО "Стандарт+") окончание стоительства объекта планируется в 2021 году</t>
  </si>
  <si>
    <t>В 2020 году утвержден перечень услуг предоствляемых администрацией МО "Алданский район",в том числе в электронном виде.  В Алданском районе предоставляются 4 муниципальные услуги в электронной форме:
-Прием заявлений, постановка на учет и зачисление детей в образовательные учреждения, реализующие основную образовательную программу дошкольного образования (детские сады);
-Зачисление и постановка в очередь в 1 класс общеобразовательной организации;
-Предоставление информации о текущей успеваемости учащегося, ведение электронного дневника и электронного журнала успеваемости, в том числе осуществляется получение дополнительной информации;
-Предоставление информации об образовательных программах и учебных планах, рабочих программах учебных курсов, предметов, дисциплин (модулей), годовых календарных учебных графиках, в том числе осуществляется получение дополнительной информации.</t>
  </si>
  <si>
    <t xml:space="preserve">В настоящее время во всех населенных пунктах Алданского района организована мобильная связь. На территории района действуют три основных оператора сотовой связи: «Мегафон», «МТС» и «Билайн». Филиал «Сахателеком» ПАО «Ростелеком» обеспечивает все населенные пункты услугами стационарной телефонной связи.                                                                                                                                                                                         На территории Алданского района услуги доступа к сети Интернет предоставляют 2 оператора связи: филиал Сахателеком ПАО «Ростелеком» и ГУП «Технический центр телевидения и радиовещания» РС(Я).
             К началу 2021 года  построены точки  коллективного доступа к сети Интернет с пропускной способностью не менее 10 Мбит/с в 10 населенных пунктах (Угоян, Ыллымах, Улу,  Якокит, Алдан, Лебединый, Ленинский, Томмот, Нижний Куранах, Верхний Куранах).
В декабре 2020 года завершено строительство и начата эксплуатация в тестовом режиме ВОЛС Нижний Куранах - Хатыстыр. 
В рамках реализации федерального проекта «Информационная инфраструктура» национальной программы «Цифровая экономика Российской Федерации» в течение 2019-2021 гг. предусмотрены мероприятия по подключению социально значимых объектов (далее –СЗО) к сети Интернет. За период с 2019- по 2020 г. подключено 13 социально значимых объектов.
</t>
  </si>
  <si>
    <t xml:space="preserve">
В зоне охвата сотовой связи находятся все населенные пункты района.
           Услуги сотовой связи предоставляются следующими операторами связи: ПАО «Вымпел-Коммуникации» (торговая марка «Билайн»), ПАО «Мегафон», ПАО «МТС».
         </t>
  </si>
  <si>
    <t xml:space="preserve">Совместно с Министерством связи и информационных  технологий Республики Саха (Якутия), операторами связи реализуются  мероприятия в области информатизации  и обеспечения высокоростного доступа в интернет населения Алданского района.  На территории Алданского района услуги доступа к сети Интернет предоставляют 2 оператора связи: филиал Сахателеком ПАО «Ростелеком» и ГУП «Технический центр телевидения и радиовещания» Республики Саха (Якутия).ПАО «Ростелеком» завершены работы по строительству волоконно-оптической линии связи (далее-ВОЛС) до населенных пунктов: Алдан, Лебединый, Ленинский, Томмот, Нижний Куранах, Улу, Верхний Куранах. Запланировано строительство ВОЛС до с. Якокит. Срок ввода II квартал 2021 год.  ГУП «Технический центр телевидения и радиовещания» построены узлы коллективного доступа к сети Интернет в 4 населенных пунктах Алданского района: с. Орочен 2-й, с. Чагда, с. Угоян, с. Кутана.Оператором ГК «Эксперт» в течение 2020 года завершены работы по строительству ВОЛС до с. Хатыстыр. </t>
  </si>
  <si>
    <t xml:space="preserve">  Обеспечивается своевременное, достоверное отражение сведений в информационных системах РФ, РС(Я), на сайте администрации  МО "Алданский район" ГАСУ, ЕСЭД, и т.д, В Алданском районе к единой системе электронного документооборота (далее – ЕСЭД) подключены 100% муниципальных образований. Отмечается активность 68% пользователей ЕСЭД.
 100% поселений АР подключены к региональной системе межведомственного электронного взаимодействия (далее – РСМЭВ). 
Всего по району за 2020 год направлено 7551 запроса в РСМЭВ. В среднем 193 запрос на 1000 населения (для сравнения показатель по республике 320 запросов на 1000 населения). АР занимает 27 место в сводном рейтинге по количеству отправленных запросов на 1000 населения среди всех ОМСУ по результатам 2020 года.
-Показатель рейтинга взаимодействия с ГИС ГМП - 84,63%.
- В единой системе идентификации и аутентификации (далее – ЕСИА) зарегистрировано 8 ОМСУ из 8 (100%). 
По Алданскому району в ЕСИА зарегистрировано 14 780 пользователей (37,8% от общего населения), из них 13 160 имеют подтвержденную учетную запись. 
По району открыто 17 Центров обслуживания по подтверждению учетных записей граждан в ЕСИА.
</t>
  </si>
  <si>
    <t>В течение  2020 года на официальном сайте МО "Алданский район" и информационном ресурсе Instagramm  размещались объявления и  материалы о проводимых мероприятиях на территории Алданского района,  информация по актуальным вопросам законодательств</t>
  </si>
  <si>
    <t>Пояснения по выполнению показателей  2020 г.</t>
  </si>
  <si>
    <t>Пояснения по  выполнению показателей 2019 г</t>
  </si>
  <si>
    <t xml:space="preserve"> 1.Разработана дорожная карта внедрения стандарта деятельности органов местного самоуправления РС (Я) по обеспечению благоприятного инвестиционного климата в муниципальном образовании «Алданский район». 2.Внедрена система оказания услуг по сопровождению инвестиционных проектов по принципу «одного окна».                                            3.Создан институт инвестиционного уполномоченного                                                   4.Реализованы «пилотные проекты» на базе ГАУ «МФЦ» г. Алдан «Свое дело», «Развитие бизнеса», «Сопровождение бизнеса», «Оформление недвижимости».                                  5.Внедрена система регулирующего воздействия проектов МПА и экспертизы действующих МПА, регулирующих вопросы, связанные с осуществлением предпринимательской и инвестиционной деятельностью
</t>
  </si>
  <si>
    <t>Для решения жилищной проблемы молодых семей, улучшения демографической ситуации в районе в течение ряда лет  реализуется подпрограмма «Обеспечение жильем молодых семей». В этом  году 40 молодых семей Алданского района получили сертификаты на приобретение или строительство жилого дома. На вышеназванные цели израсходовано  26,7 млн. рублей</t>
  </si>
  <si>
    <t>План  2019</t>
  </si>
  <si>
    <t>План  2020</t>
  </si>
  <si>
    <t>Пояснения по выполнению показателей  2021 г.</t>
  </si>
  <si>
    <t>План 2021</t>
  </si>
  <si>
    <t>Факт 2021</t>
  </si>
  <si>
    <t>План 2022</t>
  </si>
  <si>
    <t xml:space="preserve">650       195 </t>
  </si>
  <si>
    <t>700        220</t>
  </si>
  <si>
    <t xml:space="preserve">750        250  </t>
  </si>
  <si>
    <t xml:space="preserve">780         280   </t>
  </si>
  <si>
    <t xml:space="preserve">Государственная программа Республики Саха (Якутия) "Развитие сельского хозяйства и регулирование рынков сельскохозяйственной продукции, сырья и продовольствия на 2020 - 2024 годы", Постановление Правительства РС(Я) от 15.09.2021 г. № 341
</t>
  </si>
  <si>
    <t xml:space="preserve">
Государственная программа Республики Саха (Якутия) "Обеспечение качественным жильем и повышение качества жилищно-коммунальных услуг на 2020 - 2024 годы", Постановление Правительства РС(Я) от 15.09.2021 г. № 345
</t>
  </si>
  <si>
    <t xml:space="preserve">
Государственная программа Республики Саха (Якутия) "Формирование современной городской среды на территории Республики Саха (Якутия)", Постановление Правительства РС(Я) от 15.09.2021 г. № 360
</t>
  </si>
  <si>
    <t xml:space="preserve">Государственная  программа Республики Саха (Якутия) "Развитие здравоохранения Республики Саха (Якутия) на 2020 - 2024 годы", Постановление Правительства РС(Я) от 15.09.2021 г. № 356
</t>
  </si>
  <si>
    <t>Государственная программа Республики Саха (Якутия) "Социальная поддержка граждан в Республике Саха (Якутия) на 2020 - 2024 годы", Постановление Правительства РС(Я) от 15.09.2021 г. № 347</t>
  </si>
  <si>
    <t>Государственная программа Республики Саха (Якутия) "Социальная поддержка граждан в Республике Саха (Якутия) на 2020 - 2024 годы" Постановление Правительства РС(Я) от 15.09.2021 №347</t>
  </si>
  <si>
    <t>Государственная программа Республики Саха (Якутия) "Социальная поддержка граждан в Республике Саха (Якутия) на 2020 - 2024 годы" Постановление Правительства РС(Я) от 15.09.2021 №348</t>
  </si>
  <si>
    <t>Государственная программа Республики Саха (Якутия) "Социальная поддержка граждан в Республике Саха (Якутия) на 2020 - 2024 годы" Постановление Правительства РС(Я) от 15.09.2021 №349</t>
  </si>
  <si>
    <t>Государственная программа Республики Саха (Якутия) "Социальная поддержка граждан в Республике Саха (Якутия) на 2020 - 2024 годы" Постановление Правительства РС(Я) от 15.09.2021 №350</t>
  </si>
  <si>
    <t>Государственная программе Республики Саха (Якутия) "Развитие образования Республики Саха (Якутия) на 2020 - 2024 годы и на плановый период до 2026 года" Постановление Правительства РС(Я) от 15.09.2021 №353</t>
  </si>
  <si>
    <t>Государственная программа Республики Саха (Якутия) "Развитие физической культуры и спорта в Республике Саха (Якутия) на 2020 - 2024 годы" Постановление Правительства РС(Я) от 15.029.2021 № 364</t>
  </si>
  <si>
    <t xml:space="preserve">Инвестиционная программа муниципального образования «Алданский район» на 2021 год и плановый период 2022 - 2023 годы </t>
  </si>
  <si>
    <t>Утвержден постановлением главы администрации МО "Алданский район"  от 20.05.2019 г. №508 ( в редакции постановления 1086 п от 25.09.2021 г., 1384 п от 23.12.2021)</t>
  </si>
  <si>
    <t>Арсамакова</t>
  </si>
  <si>
    <t>Максимова</t>
  </si>
  <si>
    <t>Грантовая поддержка оказана для 8 НКО, 8 мероприятий проведено совместно с НКО</t>
  </si>
  <si>
    <t>Показатель смертности увеличился из-за заболеваемости и смертности от осложнений новой коронавирусной инфекции</t>
  </si>
  <si>
    <t>В ГБУ РС(Я) АЦРБ открыто первичное сосудистое отделение на 15 коек</t>
  </si>
  <si>
    <t>Проводится работа по привлечению высококвалифицированных специалистов</t>
  </si>
  <si>
    <t xml:space="preserve">В связи с подключением к скоростному Интернету СОШ №20,25, увеличением школ, получивших ЦОС и требованиями роспотребнадзора по недопущению распространения коронавирусной инфекции произошло увеличение </t>
  </si>
  <si>
    <t>В связи в профилактикой распространения новой коронавирусной инфекции промежуточной аттестации "Младшая медицинская сестра по уходу за больными" в виде демонстрационного экзамена перенесено на неопределенный срок (из-за высокой загруженности работодателей),в плане 2021 г.,согласно ФГОС проведение Демоэкзамена планировалость только  в виде промежуточной аттестации.</t>
  </si>
  <si>
    <t>Количество обучающихся изменилось в связи с отчислением студентов</t>
  </si>
  <si>
    <t>829         191,8</t>
  </si>
  <si>
    <t>Полная заполняемость бизнес- инкубатора способствовала увеличению количества вновь созданных рабочих мест</t>
  </si>
  <si>
    <t xml:space="preserve">В целях формирования благоприятной среды для развития малого, среднего бизнеса и конкуренции в 2021 г.  не повышались ставки налогов по налогу на землю, арендной плате за пользование земельными участками, устанавливаемых представительным органом местного самоуправления.  </t>
  </si>
  <si>
    <t>Ограничительные меры, введенные в 2020 году, которые были связаны с угрозой распространения коронавирусной инфекции привели к снижению количества предпринимателей Алданского района в прошлом году, что в последствии негативно отразилось на  среднесписочной численности занятых на  малых и средних  предприятиях, включая  индивидуальных предпринимателей в 2021 году.При расчете показателя использованы данные  Единого  реестра субъектов малого и среднего предпринимательства ФНС по состоянию на 10.01.2022 года и статистические данные в среднесписочной численности работников организаций  за январь - ноябрь 2021 года.</t>
  </si>
  <si>
    <t>Данная работа  перенесана на 2022г (переходящий объект)</t>
  </si>
  <si>
    <t>Работы ведутся. Плановая дата введения в эксплуатацию сентябрь 2022г</t>
  </si>
  <si>
    <t>Ведутся работы по прохождению экспертизы</t>
  </si>
  <si>
    <t>Из за недробосовестного отношения Подрядчика и срывов сроков строительства ( ООО "Стандарт+") окончание стоительства объекта планируется в 2022 году</t>
  </si>
  <si>
    <t>Заполняемость бизнес -инкубатора - 100% и востребована предпринимателями</t>
  </si>
  <si>
    <t>В связи с ограничениями вызванными пандемией COVID-19 мероприятия  проводились с ограниченным количеством участников</t>
  </si>
  <si>
    <t>Частично реализовано, в связи из-за отсутствия каналов связи на отдаленных ФАП</t>
  </si>
  <si>
    <t>Согласно регламенту срок прохождения процедуры по предоставлению инвесторам земельных участков(при наличии в ОМСУ документов о ГКУ зем.участка) - 30 дней.  В 2021 году обращения о  предоставлении  зем  участков не поступали</t>
  </si>
  <si>
    <t>Информация об имеющихся свободных промышленных площадках для размещения инвестиционных проектов в Алданском районе размещена на официальном сайте администрации МР «Алданский район», а также на портале investyakutia</t>
  </si>
  <si>
    <t>Перевыполнение плана обусловлено плановым увеличением поголовья оленей в сельскохозяйственных организациях</t>
  </si>
  <si>
    <t>Данная работа  перенесена на 2022г (переходящий объект)</t>
  </si>
  <si>
    <t>МО "Город Алдан",            МО "Горот Томмот",      МО "Поселок Нижний Куранах"</t>
  </si>
  <si>
    <t>Всего трудоустроено - 85 чел., по специальности/ профессии - 68 чел.</t>
  </si>
  <si>
    <t>Всего разрабатывают свои индивидуальные Бизнес-планы - 30 чел.</t>
  </si>
  <si>
    <t xml:space="preserve">Для реализации проектной деятельности обучающихся открыт новый компьютерный класс на 25 чел, закуплена дополнительная литература по проектному обучению.  </t>
  </si>
  <si>
    <t>В 2021г. ИГА проходила в форме ДЭ  по профессии «Мастер контрольно-измерительных приборов и автоматики» по ТОП-50 по компетенции «Метрология и контрольно-измерительные приборы» в количестве 15 чел., всего выпускников очной формы обучения - 164 чел.</t>
  </si>
  <si>
    <t>Общий контингент по очной форме обучения - 521 чел. По сетевой форме обучается 32 чел в г.Якутск.</t>
  </si>
  <si>
    <t xml:space="preserve">Опубликовано на различных уровнях около 40 методических разработок, методических рекомендаций для студентов, публикаций педагогических работников. </t>
  </si>
  <si>
    <t>За период 2021 года проведено 5 заседаний  межведомственной комиссии по снижению неформальной занятости МО "Алданский район" (далее -МВК).  МВК проводит мероприятия, в том числе направленные на снижения уровня неформальной занятости при получении информации  в рамках межведомственного взаимодействия или поступивших обращений.  В рамках работы комиссии организовано оперативное взаимодействие и обмен информацией между отделением ПФ РФ по РС(Я), УФНС по РС(Я),ГУ-РО Фонда социального страхования Российской Федерации по Республике Саха (Якутия) в Алданском районе, ГКЗ по РС(Я), Управлением по вопросам миграции МВД по РС(Я) и др. Осуществляется    информационно-разъяснительная работа с населением с привлечением СМИ о последствиях привлечения работников без оформления турдовых отношений ( 8 публикаций в газете, 64 выпуска объявлений на Радио-Скай). Организована "горячая линия" по вопросам неформальной занятости  и легализации «серой» заработной платы.В течение 2021 года на горячую линию  обращений от граждан  не поступало. За текущий период 2021 года выявлены факты нарушения выплаты заработной платы ниже МРОТ по РС (Я).  В  результате проведенной работы МВК  2-мя работодателями  была повышена заработная плата до уровня МРОТ по РС (Я) 2-м работникам. Проведено одно заседание  комиссии по ликвидации просроченной  задолженности по заработной плате.</t>
  </si>
  <si>
    <t xml:space="preserve">В течение 2021 года проектов, внедряемых в рамках проектного управления, не реализовывалось. </t>
  </si>
  <si>
    <t>Работы произведены. Ввод в эксплуатацию планируется в 2022 году</t>
  </si>
  <si>
    <t xml:space="preserve"> 1. Ежегодно утверждается и реализуется «Дорожная карта» по улучшению инвестиционного климата МР "Алданский район». Координационный совет по предпринимательству при главе района осуществляет координацию и контроль за исполнением мероприятий дорожной карты; 2. Действует институт инвестиционного уполномоченного                                                                                     3.Действует  система регулирующего воздействия проектов МПА и экспертизы действующих МПА, регулирующих вопросы, связанные с осуществлением предпринимательской и инвестиционной деятельностью.</t>
  </si>
  <si>
    <t>Необходимо увеличение мощности котельной МКУ 2,6 МВт до 6 МВт</t>
  </si>
  <si>
    <t>Ведется разработка ПСД "Чистая вода"</t>
  </si>
  <si>
    <t>В 2020 году утвержден перечень услуг предоствляемых администрацией МР "Алданский район" РС(Я), в том числе в электронном виде.  По состоянию на 1.01.2022 года муниципальные услуги                    в электронной форме переведены в полном обьеме согласно утвержденному перечню</t>
  </si>
  <si>
    <t xml:space="preserve"> Всего  по проектам, включенным в Стратегию -  12346,57 млн. руб., в т.ч. с начала реализации стратегии (2019 -2021 гг) 9577,29 млн руб</t>
  </si>
  <si>
    <t>Данные отсутствуют</t>
  </si>
  <si>
    <t xml:space="preserve">            В целях формирования благоприятного инвестиционного климата, обеспечивающего приток инвестиций на территорию Алданского района, а также внедрения Стандарта деятельности органов местного самоуправления РС(Я) по обеспечению благоприятного инвестиционного климата в муниципальных образованиях РС(Я), утвержденного приказом Министерства экономики от 15.04.2016 г. № 55-ОД осуществлены следующие мероприятия:
- в составе стратегии СЭР МО "Алданский район" разработана и утверждена инвестиционная стратегия муниципального образования;                                                                                                        
-на официальном сайте района имеется специальный раздел об инвестиционной деятельности 
-утверждена и поддерживается в актуальном состоянии инвестиционная программа МР «Алданский район»;         
-имеется канал прямой связи инвесторов и руководства района, через инвестиционного уполномоченного;
- разработан и размещен на официальном сайте инвестиционный паспорт района;
- внедрена система оказания услуг по сопровождению инвестиционных проектов по принципу "Одного окна";                                                                                    
-МБУ Бизнес-инкубатор АР, представителем центра "Мой бизнес", оказывается консультационная и информационная поддержка субъектам предпринимательской деятельности;                                                    
-  сформирован и регулярно пополняется перечень муниципального имущества МР «Алданский район», предназначенного для предоставления аренду субъектам малого и среднего предпринимательства
Минэкономразвития России в рамках стратегической инициативы «Fast track для инвестиций в регионах» ведется работа по созданию системы поддержки новых инвестиционных проектов в субъектах РФ для чего министерством сформирован новый региональный инвестиционный стандарт. Новый стандарт учитывает лучшие практики, накопленные за время внедрения предыдущего. Его цель – поднять все регионы до одинаково высокого уровня в работе с инвесторами.
Якутия вошла в тридцатку субъектов, где внедряют региональный инвестиционный стандарт уже в 2022 году.
</t>
  </si>
  <si>
    <t>В целях обеспечения полноты и актуальности инвестиционного паспорта муниципального образования разработан Инвестиционный паспорт МР "Алданский район" РС(Я).</t>
  </si>
  <si>
    <t>Выполнение плана по производству молока сотавило 127 % к плану. На невыполнение плана по производству мяса в целом по району  повлияло  уменьшение производства мяса в личных хозяйствах</t>
  </si>
  <si>
    <t>Скважина и водовод запущены в 2017 году</t>
  </si>
  <si>
    <t>Снижение количества детей- сирот,  обеспеченных жильем, а также у которых возникает право на получение жилья,  сократилось по сравнению с предыдущими периодами  в результате усиления работы по сохранению  кровных семей и возвратов в биологическую семью.</t>
  </si>
  <si>
    <t xml:space="preserve">Снижение  количества молодых семей - получателей  соцвыплаты сократилось по сравнению с предыдущими периодами произошло в результате роста средней стоимости общей площади жилого помещения  в населенных пнуктах Алданского района  при отсуствии роста финансирования  мерпоприятий </t>
  </si>
  <si>
    <t xml:space="preserve">       В связи с несоответствием существующих  полигонов ТКО требованиям природоохранного законодательства, было принято решение о разработке проектно-сметной документации на новый полигон ТКО г. Алдан с мусоросортировочной станцией. Произведен выбор земельного участка под новый полигон который находится в районе п. «Озерный». Данное место выбрано в соответствии с требованиями Воздушного кодекса РФ и расположено на удалении более 15 км от действующего аэропорта Алдан.  В настоящее время  заключен муниципальный контракт на разработку полигона ТКО п. Озерный</t>
  </si>
  <si>
    <t>Утверждены правила корпоративного поведения работника медицинской организации, основные принципы этики и деонтологии, стандарты профессионального обслуживания пациентов. Основа стандартов заключается в том, что работник медицинской организации в своем лице представляет учреждение и отношение учреждения к пациенту. Сохраняется тенденция соблюдения принципов этики и деонтологии медицинских работников АЦРБ</t>
  </si>
  <si>
    <t>В перспективе. Мероприятие запланировано на 2022 г. Введение в комплекс реабилитации больных ДЦП методов высоких технологий восстановительного лечения даст возможность обеспечить патогенетическое лечение и значительно увеличить скорость восстановления нарушенных функций, что позволит значительно снизить степень инвалидизации таких больных. Существующие условия оказания медицинской помощи и реабилитации не могут в полном объеме обеспечить непрерывный процесс комплексной реабилитации детей с ДЦП. Необходимо дальнейшее повышение качества лечебно-реабилитационных мероприятий и их доступности детям с ДЦП.</t>
  </si>
  <si>
    <t xml:space="preserve">План проведения выездной лечебно-профилактической помощи «Мобильная поликлиника» и диагностики по принципу «одного дня» для ранней диагностики заболеваний проводилась по плану.  По программе модернизации учреждений  здравоохранения РС(Я) АЦРБ получила современный Камаз- передвижной мобильный комплекс, укомплектованный всем необходимым медицинским оборудованием, диагностической аппаратурой, лабораторией, для оказания первичной и неотложной медицинской помощи, проведения диагностического обследования для выездов в город, поселки района. Автомобиль полностью адаптирован под эффективное решение медицинских задач в областигинекологии,терапии,кардиологии,реаниматологии,хирургии,оотолпрингологии,офтальмологии. В мобильном комплексе учтены все условия, обеспечивающие его функционирование. Комплекс обеспечен бесперебойным энергетическим питанием ,в кабинетах установлены водонагреватели, а кондиционеры работают как на обогрев, так и на охлаждение. </t>
  </si>
  <si>
    <t>С 1 октября 2020 г. в ГБУ РС(Я) "Алданская центральная районная больница"на базе Алданской городской поликлиники  начал функционировать "Центр амбулаторной онкологической помощи", который функционировал весь 2021 год.</t>
  </si>
  <si>
    <t xml:space="preserve"> Ведётся постоянная работа по Приказу МЗ РФ от 13 марта 2019 года N 124н
"Об утверждении порядка проведения профилактического медицинского осмотра и диспансеризации определенных групп взрослого населения"согласно плана</t>
  </si>
  <si>
    <t>Профилактические осмотры проводятся ГБУ РС(Я)"Алданская центральная районная больница" в объеме, предусмотренном перечнем исследований при проведении профилактических медицинских осмотров несовершеннолетних согласно приложениям  к Приказу у от 10 августа 2017 года N 514н «О Порядке проведения профилактических медицинских осмотров несовершеннолетних».  Профилактические осмотры проводятся в установленные возрастные периоды в целях раннего (своевременного) выявления патологических состояний, заболеваний и факторов риска их развития, немедицинского потребления наркотических средств и психотропных веществ, а также в целях определения групп здоровья и выработки рекомендаций для несовершеннолетних и их родителей или иных законных представителей. согласно плана</t>
  </si>
  <si>
    <t>Реализовано. На базе Алданской городской поликлиники   дейсьтвует  отделение медицинской профилактики. Приобретено новое оборудование Флюорогаф,мамммограф</t>
  </si>
  <si>
    <t xml:space="preserve">Реализовано. На базе ГБУ РС(Я) "Алданская центральная районная больница", в филиале  "Н-Куранахская больница" проводится лечение  по профилю: стационарный лечебно-реабилитационный этап Медицинской Реабилитации (ранней и поздней МР) </t>
  </si>
  <si>
    <t>Реализуется.С 2019 г. В ГБУ РС(Я) "Алданская центральная районная больница" на базе отделения терапии проводится медицинское обслуживание населения по профилю гериатрия. В Алданской городской поликлинике функционирует кабинет гериатрии.</t>
  </si>
  <si>
    <t>Выполнено.  В перечне оказания паллиативной помощи -обслуживание население с онкопатологией</t>
  </si>
  <si>
    <t>Выполнено.  Укомплектованность специалистами психонаркологического профиля 100%</t>
  </si>
  <si>
    <t xml:space="preserve">Выполнено. Оборудование приобретено.  </t>
  </si>
  <si>
    <t>Выполняется</t>
  </si>
  <si>
    <t>В перспективе. Организован начальный этап</t>
  </si>
  <si>
    <t>Внедрено. Все медицинские сотрудники ГБУ РС(Я) "Алданская центральная районная больница"зарегестрированы на портале НМО и проходят запланированные пятилетние программы непрерывного обучения.</t>
  </si>
  <si>
    <t xml:space="preserve"> Проводится соответствующая работа. ГБУ РС(Я) "Алданская центральная районная больница"ведёт внутренний контроль по следующим направлениям:    1. Профессиональное поведение персонала;
2. Культура речи персонала;
3. Внешний облик персонала;
4. Уровень профессиональных навыков персонала;
5. Отношение населения к курению;
6. Обеспечение доступности посещения объектов здравоохранения 
района людьми с ограниченными физическими возможностями.</t>
  </si>
  <si>
    <t>Реализовано частично,  из-за отсутствия каналов связи на отдаленных Фап</t>
  </si>
  <si>
    <t>В процессе реализации. В рамках создания Системы единого портала здравоохранения обеспечивается информационно-технологическая поддержка  в органах исполнительной
власти и органах местного самоуправления, осуществляющих деятельность
по оказанию государственных и муниципальных услуг в сфере
здравоохранения, фондах обязательного медицинского страхования и
страховых медицинских организациях.</t>
  </si>
  <si>
    <t>Внедрена облачная поликлиника, реализуется переход на электронный документооборот</t>
  </si>
  <si>
    <t xml:space="preserve">Реализовано частично. При необходимости, технология в направлении «врач-пациент» проводится, но без использования диагностических микро биодатчиков и мобильных телеустройств. </t>
  </si>
  <si>
    <t xml:space="preserve"> Реализуется. Система мониторинга движения лекарственных препаратов для медицинского применения - федеральная государственная
информационная система мониторинга движения лекарственных препаратов
для медицинского применения от производителя до конечного потребителя с
использованием контрольных (идентификационных) знаков для целей
идентификации лекарственных препаратов для медицинского применения.</t>
  </si>
  <si>
    <t xml:space="preserve"> Реализуется.Федеральная служба по надзору в сфере здравоохранения работает над:
приоритетном проекте «Внедрение автоматизированной системы
мониторинга движения лекарственных препаратов от производителя до
конечного потребителя для защиты населения от фальсифицированных
лекарственных препаратов и оперативного выведения из оборота
контрафактных и недоброкачественных препаратов»</t>
  </si>
  <si>
    <t xml:space="preserve">Объект введен в эксплуатацию в 1 квартале 2020 года. Решен вопрос улучшения проживания 300 человек.  Увеличен коечный фонд на 95 коек  </t>
  </si>
  <si>
    <t>Общий контингент по очной форме обучения - 521 чел. Приняли участие - 17 чел. по 5 компетенциям.</t>
  </si>
  <si>
    <t xml:space="preserve">    Значительное перевыполнение показателя   связанно с активной работой в 2021г. в дистанционом режиме, что позволило значительно увеличить географию мероприятий и количество участников</t>
  </si>
  <si>
    <t xml:space="preserve"> По Программе активизации библиотечных процессов, был заключен договор с Национальным информационно-библиотечным центром ЛИБНЕТ на выгрузку готовых библиогафических записей в электро-каталоги библиотеки Алданского района, что значительно повышает скорость и качество обработки новых изданий</t>
  </si>
  <si>
    <t>Развитие волонтерского движения  #МЫВМЕСТЕ, в том числе в организации здравоохранения из числа студентов АМК</t>
  </si>
  <si>
    <t>Повышается заинтересованность граждан в социальных проектах</t>
  </si>
  <si>
    <t>Имущественная поддержка оказана 13 НКО</t>
  </si>
  <si>
    <t>Значение индикатора перевыполнено за счет перевыполнения плана по НДФЛ, а так же перевыполнения плана по налогу, взимаемому в связи с применением упрощенной системы налогообложения на совокупный доход</t>
  </si>
  <si>
    <t xml:space="preserve">В течение 2021 года численность муниципальных служащих не увеличена.                                                                                                                    Нормативы расходов на содержание органов местного самоуправления и нормативов формирования расходов на оплату труда депутатов, выборных должностных лиц местного самоуправления, муниципальных служащих соблюдены
</t>
  </si>
  <si>
    <t xml:space="preserve">  Обеспечивается своевременное отражение сведений в информационных системах РФ, РС(Я), на сайте администрации  МО "Алданский район" ГАСУ, ЕСЭД, и т.д, В Алданском районе к единой системе электронного документооборота (далее – ЕСЭД) подключены все муниципальные образования. </t>
  </si>
  <si>
    <t>На официальном сайте МО "Алданский район" и информационном ресурсе Instagramm  размещааются объявления и  материалы о проводимых мероприятиях на территории Алданского района,  информация по актуальным вопросам законодательства.</t>
  </si>
  <si>
    <t xml:space="preserve">Отчет об исполнении плана мероприятий по реализации Стратегии социально-экономического развития  МО "Алданский район" на период до 2030 года  за 2021 год </t>
  </si>
  <si>
    <t>Показатель не выполнен в связи с сокращением работ с  2020 годы в условиях ограничительных мер в условиях неблагоприятной эпидемиологической ситуации . Ведутся работы в  МО "Город Алдан", МО "Город Томмот".  Из за недробосовестного отношения Подрядчиканедобросовестный подрядчик не окончено строительство</t>
  </si>
  <si>
    <t xml:space="preserve">По МО  "Поселок Нижний Куранах"  в  2021 году велись  работы  по благоустройству 2  дворовых территорий, работы продолжены в 2022 году  </t>
  </si>
  <si>
    <t>Суммарный коэффициент рождаемости не больше 0,9 , в связи с уменьшением количества родов по Алданскому району</t>
  </si>
  <si>
    <t>Предварительные данные. Статистические данные по показателю будут доступны во                                               2 полугодии 2022 года</t>
  </si>
  <si>
    <t>Предварительные данные. Статистические данные по показателю будут доступны                                                 во 2 полугодии 2022 года</t>
  </si>
  <si>
    <t xml:space="preserve">Приложение  № 1 к отчету и.о.главы  МР «Алданский район» РС(Я) о его деятельности и деятельности администрации МР «Алданский район» в 2021 году
</t>
  </si>
  <si>
    <r>
      <rPr>
        <sz val="14"/>
        <rFont val="Times New Roman"/>
        <family val="1"/>
        <charset val="204"/>
      </rPr>
      <t xml:space="preserve">Рост производства молочной продукции к 2030  году :  ( молоко, сметана, творог) -   30 тонн в год                                                                            </t>
    </r>
    <r>
      <rPr>
        <sz val="14"/>
        <color rgb="FFFF0000"/>
        <rFont val="Times New Roman"/>
        <family val="1"/>
        <charset val="204"/>
      </rPr>
      <t xml:space="preserve">                                                    </t>
    </r>
  </si>
  <si>
    <r>
      <rPr>
        <b/>
        <sz val="14"/>
        <color theme="1"/>
        <rFont val="Times New Roman"/>
        <family val="1"/>
        <charset val="204"/>
      </rPr>
      <t xml:space="preserve">Организация работы: </t>
    </r>
    <r>
      <rPr>
        <sz val="14"/>
        <color theme="1"/>
        <rFont val="Times New Roman"/>
        <family val="1"/>
        <charset val="204"/>
      </rPr>
      <t xml:space="preserve">                                                                                                    1. Межведомственной комиссии по снижению неформальной занятости в Алданском районе и легализации «серой» заработной платы;                              2. Районного штаба по обеспечению выплаты заработной платы                                                           3. Комиссии по ликвидации просроченной  задолженности по заработной плате</t>
    </r>
  </si>
  <si>
    <r>
      <rPr>
        <b/>
        <sz val="13"/>
        <color theme="1"/>
        <rFont val="Times New Roman"/>
        <family val="1"/>
        <charset val="204"/>
      </rPr>
      <t xml:space="preserve">Оптимизация расходов на содержание бюджетной сети, в том числе:      </t>
    </r>
    <r>
      <rPr>
        <sz val="13"/>
        <color theme="1"/>
        <rFont val="Times New Roman"/>
        <family val="1"/>
        <charset val="204"/>
      </rPr>
      <t xml:space="preserve">                                      - приведение бюджетной сети  МО "Алданский район" в соответствие Стандартам  структуры и параметров минимальной сети объектов социальной инфраструктуры Республики Саха (Якутия);
-ограничение численности муниципальных учреждений;
-утверждение единых требований к структуре и штатной численности, а также формированию фонда оплаты труда государственных и муниципальных учреждений;
-проведение инвентаризации и отчуждение непрофильных активов;
-продолжение перевода непрофильных услуг на аутсорсинг.</t>
    </r>
  </si>
  <si>
    <r>
      <rPr>
        <b/>
        <sz val="13"/>
        <color theme="1"/>
        <rFont val="Times New Roman"/>
        <family val="1"/>
        <charset val="204"/>
      </rPr>
      <t xml:space="preserve">Оптимизация расходов на содержание органов местного самоуправления, в том числе:  </t>
    </r>
    <r>
      <rPr>
        <sz val="13"/>
        <color theme="1"/>
        <rFont val="Times New Roman"/>
        <family val="1"/>
        <charset val="204"/>
      </rPr>
      <t xml:space="preserve">                                                                                                           -недопущение увеличения численности муниципальных служащих;
-соблюдение нормативов расходов на содержание органов местного самоуправления и нормативов формирования расходов на оплату труда депутатов, выборных должностных лиц местного самоуправления, муниципальных служащих;
-централизация закупок муниципальных нужд через уполномоченный орган.</t>
    </r>
  </si>
  <si>
    <r>
      <rPr>
        <b/>
        <sz val="13"/>
        <color theme="1"/>
        <rFont val="Times New Roman"/>
        <family val="1"/>
        <charset val="204"/>
      </rPr>
      <t xml:space="preserve">Оптимизация инвестиционных расходов, в том числе:         </t>
    </r>
    <r>
      <rPr>
        <sz val="13"/>
        <color theme="1"/>
        <rFont val="Times New Roman"/>
        <family val="1"/>
        <charset val="204"/>
      </rPr>
      <t xml:space="preserve">                                                          -применение при строительстве объектов в муниципальном образовании «Алданский район» повторной проектной документации, привязанной к местным климатическим и геологическим условиям;
-расширение применения при строительстве объектов в труднодоступных и удаленных населенных пунктах района технологий быстровозводимых конструкций;
-планирование выделения на строительство новых социальных объектов бюджетных ассигнований на финансовый год в размере не менее 35% от сметной стоимости объекта</t>
    </r>
  </si>
  <si>
    <t xml:space="preserve">Детский сад  введен в эксплуатацию 18.02.2022г </t>
  </si>
  <si>
    <t xml:space="preserve"> СОК "Энергетик"введен в эксплуатацию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</si>
</sst>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6" x14ac:knownFonts="1">
    <font>
      <sz val="11"/>
      <color theme="1"/>
      <name val="Calibri"/>
      <family val="2"/>
      <charset val="204"/>
      <scheme val="minor"/>
    </font>
    <font>
      <sz val="11"/>
      <color theme="1"/>
      <name val="Times New Roman"/>
      <family val="1"/>
      <charset val="204"/>
    </font>
    <font>
      <b/>
      <sz val="11"/>
      <color theme="1"/>
      <name val="Times New Roman"/>
      <family val="1"/>
      <charset val="204"/>
    </font>
    <font>
      <b/>
      <sz val="14"/>
      <color theme="1"/>
      <name val="Times New Roman"/>
      <family val="1"/>
      <charset val="204"/>
    </font>
    <font>
      <sz val="11"/>
      <name val="Times New Roman"/>
      <family val="1"/>
      <charset val="204"/>
    </font>
    <font>
      <sz val="11"/>
      <color rgb="FF000000"/>
      <name val="Times New Roman"/>
      <family val="1"/>
      <charset val="204"/>
    </font>
    <font>
      <sz val="10"/>
      <color theme="1"/>
      <name val="Times New Roman"/>
      <family val="1"/>
      <charset val="204"/>
    </font>
    <font>
      <b/>
      <sz val="12"/>
      <color theme="1"/>
      <name val="Times New Roman"/>
      <family val="1"/>
      <charset val="204"/>
    </font>
    <font>
      <b/>
      <sz val="10"/>
      <color theme="1"/>
      <name val="Times New Roman"/>
      <family val="1"/>
      <charset val="204"/>
    </font>
    <font>
      <b/>
      <sz val="16"/>
      <color theme="1"/>
      <name val="Times New Roman"/>
      <family val="1"/>
      <charset val="204"/>
    </font>
    <font>
      <sz val="12"/>
      <color theme="1"/>
      <name val="Times New Roman"/>
      <family val="1"/>
      <charset val="204"/>
    </font>
    <font>
      <sz val="16"/>
      <color theme="1"/>
      <name val="Times New Roman"/>
      <family val="1"/>
      <charset val="204"/>
    </font>
    <font>
      <sz val="14"/>
      <color theme="1"/>
      <name val="Times New Roman"/>
      <family val="1"/>
      <charset val="204"/>
    </font>
    <font>
      <b/>
      <sz val="12"/>
      <name val="Times New Roman"/>
      <family val="1"/>
      <charset val="204"/>
    </font>
    <font>
      <b/>
      <sz val="11"/>
      <name val="Times New Roman"/>
      <family val="1"/>
      <charset val="204"/>
    </font>
    <font>
      <b/>
      <sz val="11"/>
      <color theme="1"/>
      <name val="Calibri"/>
      <family val="2"/>
      <charset val="204"/>
      <scheme val="minor"/>
    </font>
    <font>
      <sz val="10"/>
      <name val="Times New Roman"/>
      <family val="1"/>
      <charset val="204"/>
    </font>
    <font>
      <sz val="11"/>
      <name val="Calibri"/>
      <family val="2"/>
      <charset val="204"/>
      <scheme val="minor"/>
    </font>
    <font>
      <b/>
      <sz val="9"/>
      <color indexed="81"/>
      <name val="Tahoma"/>
      <family val="2"/>
      <charset val="204"/>
    </font>
    <font>
      <sz val="9"/>
      <color indexed="81"/>
      <name val="Tahoma"/>
      <family val="2"/>
      <charset val="204"/>
    </font>
    <font>
      <sz val="12"/>
      <color theme="1"/>
      <name val="Calibri"/>
      <family val="2"/>
      <charset val="204"/>
      <scheme val="minor"/>
    </font>
    <font>
      <b/>
      <sz val="12"/>
      <color theme="1"/>
      <name val="Calibri"/>
      <family val="2"/>
      <charset val="204"/>
      <scheme val="minor"/>
    </font>
    <font>
      <sz val="12"/>
      <name val="Times New Roman"/>
      <family val="1"/>
      <charset val="204"/>
    </font>
    <font>
      <sz val="12"/>
      <color rgb="FF000000"/>
      <name val="Times New Roman"/>
      <family val="1"/>
      <charset val="204"/>
    </font>
    <font>
      <sz val="12"/>
      <color rgb="FFFF0000"/>
      <name val="Times New Roman"/>
      <family val="1"/>
      <charset val="204"/>
    </font>
    <font>
      <b/>
      <sz val="10"/>
      <color rgb="FF000000"/>
      <name val="Times New Roman"/>
      <family val="1"/>
      <charset val="204"/>
    </font>
    <font>
      <sz val="14"/>
      <color theme="1"/>
      <name val="Calibri"/>
      <family val="2"/>
      <charset val="204"/>
      <scheme val="minor"/>
    </font>
    <font>
      <b/>
      <sz val="14"/>
      <color theme="1"/>
      <name val="Calibri"/>
      <family val="2"/>
      <charset val="204"/>
      <scheme val="minor"/>
    </font>
    <font>
      <sz val="14"/>
      <name val="Times New Roman"/>
      <family val="1"/>
      <charset val="204"/>
    </font>
    <font>
      <sz val="14"/>
      <color rgb="FF000000"/>
      <name val="Times New Roman"/>
      <family val="1"/>
      <charset val="204"/>
    </font>
    <font>
      <sz val="14"/>
      <color rgb="FFFF0000"/>
      <name val="Times New Roman"/>
      <family val="1"/>
      <charset val="204"/>
    </font>
    <font>
      <b/>
      <sz val="14"/>
      <color rgb="FF000000"/>
      <name val="Times New Roman"/>
      <family val="1"/>
      <charset val="204"/>
    </font>
    <font>
      <b/>
      <sz val="14"/>
      <name val="Times New Roman"/>
      <family val="1"/>
      <charset val="204"/>
    </font>
    <font>
      <sz val="14"/>
      <name val="Calibri"/>
      <family val="2"/>
      <charset val="204"/>
      <scheme val="minor"/>
    </font>
    <font>
      <sz val="13"/>
      <color theme="1"/>
      <name val="Times New Roman"/>
      <family val="1"/>
      <charset val="204"/>
    </font>
    <font>
      <b/>
      <sz val="13"/>
      <color theme="1"/>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bottom style="thin">
        <color auto="1"/>
      </bottom>
      <diagonal/>
    </border>
    <border>
      <left style="thin">
        <color auto="1"/>
      </left>
      <right/>
      <top/>
      <bottom/>
      <diagonal/>
    </border>
    <border>
      <left style="thin">
        <color auto="1"/>
      </left>
      <right/>
      <top/>
      <bottom style="thin">
        <color auto="1"/>
      </bottom>
      <diagonal/>
    </border>
    <border>
      <left style="thin">
        <color theme="1"/>
      </left>
      <right/>
      <top style="thin">
        <color theme="1"/>
      </top>
      <bottom/>
      <diagonal/>
    </border>
    <border>
      <left style="thin">
        <color theme="1"/>
      </left>
      <right/>
      <top/>
      <bottom style="thin">
        <color theme="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theme="1"/>
      </left>
      <right style="thin">
        <color theme="1"/>
      </right>
      <top style="thin">
        <color theme="1"/>
      </top>
      <bottom style="thin">
        <color theme="1"/>
      </bottom>
      <diagonal/>
    </border>
    <border>
      <left/>
      <right style="thin">
        <color auto="1"/>
      </right>
      <top/>
      <bottom style="thin">
        <color auto="1"/>
      </bottom>
      <diagonal/>
    </border>
    <border>
      <left/>
      <right style="thin">
        <color auto="1"/>
      </right>
      <top/>
      <bottom/>
      <diagonal/>
    </border>
    <border>
      <left/>
      <right style="thin">
        <color auto="1"/>
      </right>
      <top style="thin">
        <color auto="1"/>
      </top>
      <bottom/>
      <diagonal/>
    </border>
    <border>
      <left/>
      <right/>
      <top style="thin">
        <color auto="1"/>
      </top>
      <bottom style="thin">
        <color auto="1"/>
      </bottom>
      <diagonal/>
    </border>
    <border>
      <left style="thin">
        <color theme="1"/>
      </left>
      <right style="thin">
        <color auto="1"/>
      </right>
      <top style="thin">
        <color theme="1"/>
      </top>
      <bottom/>
      <diagonal/>
    </border>
    <border>
      <left style="thin">
        <color theme="1"/>
      </left>
      <right style="thin">
        <color auto="1"/>
      </right>
      <top/>
      <bottom/>
      <diagonal/>
    </border>
    <border>
      <left style="thin">
        <color theme="1"/>
      </left>
      <right style="thin">
        <color theme="1"/>
      </right>
      <top/>
      <bottom style="thin">
        <color theme="1"/>
      </bottom>
      <diagonal/>
    </border>
    <border>
      <left style="thin">
        <color theme="1"/>
      </left>
      <right style="thin">
        <color theme="1"/>
      </right>
      <top style="thin">
        <color theme="1"/>
      </top>
      <bottom/>
      <diagonal/>
    </border>
    <border>
      <left style="thin">
        <color theme="1"/>
      </left>
      <right style="thin">
        <color theme="1"/>
      </right>
      <top/>
      <bottom/>
      <diagonal/>
    </border>
    <border>
      <left/>
      <right/>
      <top style="thin">
        <color auto="1"/>
      </top>
      <bottom/>
      <diagonal/>
    </border>
  </borders>
  <cellStyleXfs count="1">
    <xf numFmtId="0" fontId="0" fillId="0" borderId="0"/>
  </cellStyleXfs>
  <cellXfs count="486">
    <xf numFmtId="0" fontId="0" fillId="0" borderId="0" xfId="0"/>
    <xf numFmtId="2" fontId="2" fillId="0" borderId="0" xfId="0" applyNumberFormat="1" applyFont="1" applyBorder="1" applyAlignment="1">
      <alignment horizontal="center" vertical="center" wrapText="1" shrinkToFit="1"/>
    </xf>
    <xf numFmtId="2" fontId="0" fillId="0" borderId="0" xfId="0" applyNumberFormat="1" applyAlignment="1">
      <alignment wrapText="1" shrinkToFit="1"/>
    </xf>
    <xf numFmtId="2" fontId="2" fillId="0" borderId="4" xfId="0" applyNumberFormat="1" applyFont="1" applyFill="1" applyBorder="1" applyAlignment="1">
      <alignment horizontal="center" vertical="center" wrapText="1" shrinkToFit="1"/>
    </xf>
    <xf numFmtId="2" fontId="2" fillId="0" borderId="3" xfId="0" applyNumberFormat="1" applyFont="1" applyFill="1" applyBorder="1" applyAlignment="1">
      <alignment horizontal="center" vertical="center" wrapText="1" shrinkToFit="1"/>
    </xf>
    <xf numFmtId="2" fontId="0" fillId="0" borderId="0" xfId="0" applyNumberFormat="1" applyFill="1" applyAlignment="1">
      <alignment wrapText="1" shrinkToFit="1"/>
    </xf>
    <xf numFmtId="2" fontId="1" fillId="0" borderId="10" xfId="0" applyNumberFormat="1" applyFont="1" applyBorder="1" applyAlignment="1">
      <alignment horizontal="center" vertical="center" wrapText="1" shrinkToFit="1"/>
    </xf>
    <xf numFmtId="2" fontId="1" fillId="0" borderId="12" xfId="0" applyNumberFormat="1" applyFont="1" applyFill="1" applyBorder="1" applyAlignment="1">
      <alignment horizontal="center" vertical="center" wrapText="1" shrinkToFit="1"/>
    </xf>
    <xf numFmtId="2" fontId="2" fillId="0" borderId="12" xfId="0" applyNumberFormat="1" applyFont="1" applyBorder="1" applyAlignment="1">
      <alignment horizontal="center" vertical="center" wrapText="1" shrinkToFit="1"/>
    </xf>
    <xf numFmtId="2" fontId="2" fillId="0" borderId="0" xfId="0" applyNumberFormat="1" applyFont="1" applyAlignment="1">
      <alignment horizontal="center" vertical="center" wrapText="1" shrinkToFit="1"/>
    </xf>
    <xf numFmtId="2" fontId="1" fillId="0" borderId="0" xfId="0" applyNumberFormat="1" applyFont="1" applyFill="1" applyAlignment="1">
      <alignment horizontal="center" vertical="center" wrapText="1" shrinkToFit="1"/>
    </xf>
    <xf numFmtId="2" fontId="2" fillId="0" borderId="6" xfId="0" applyNumberFormat="1" applyFont="1" applyFill="1" applyBorder="1" applyAlignment="1">
      <alignment horizontal="center" vertical="center" wrapText="1" shrinkToFit="1"/>
    </xf>
    <xf numFmtId="2" fontId="1" fillId="0" borderId="11" xfId="0" applyNumberFormat="1" applyFont="1" applyFill="1" applyBorder="1" applyAlignment="1">
      <alignment horizontal="center" vertical="center" wrapText="1" shrinkToFit="1"/>
    </xf>
    <xf numFmtId="2" fontId="2" fillId="0" borderId="16" xfId="0" applyNumberFormat="1" applyFont="1" applyBorder="1" applyAlignment="1">
      <alignment horizontal="center" vertical="center" wrapText="1" shrinkToFit="1"/>
    </xf>
    <xf numFmtId="2" fontId="2" fillId="0" borderId="14" xfId="0" applyNumberFormat="1" applyFont="1" applyBorder="1" applyAlignment="1">
      <alignment horizontal="center" vertical="center" wrapText="1" shrinkToFit="1"/>
    </xf>
    <xf numFmtId="2" fontId="1" fillId="0" borderId="16" xfId="0" applyNumberFormat="1" applyFont="1" applyFill="1" applyBorder="1" applyAlignment="1">
      <alignment horizontal="center" vertical="center" wrapText="1" shrinkToFit="1"/>
    </xf>
    <xf numFmtId="2" fontId="2" fillId="0" borderId="14" xfId="0" applyNumberFormat="1" applyFont="1" applyFill="1" applyBorder="1" applyAlignment="1">
      <alignment horizontal="center" vertical="center" wrapText="1" shrinkToFit="1"/>
    </xf>
    <xf numFmtId="2" fontId="2" fillId="0" borderId="13" xfId="0" applyNumberFormat="1" applyFont="1" applyFill="1" applyBorder="1" applyAlignment="1">
      <alignment horizontal="center" vertical="center" wrapText="1" shrinkToFit="1"/>
    </xf>
    <xf numFmtId="2" fontId="5" fillId="0" borderId="1" xfId="0" applyNumberFormat="1" applyFont="1" applyFill="1" applyBorder="1" applyAlignment="1">
      <alignment horizontal="center" vertical="center" wrapText="1" shrinkToFit="1"/>
    </xf>
    <xf numFmtId="2" fontId="2" fillId="0" borderId="8" xfId="0" applyNumberFormat="1" applyFont="1" applyBorder="1" applyAlignment="1">
      <alignment horizontal="center" vertical="center" wrapText="1" shrinkToFit="1"/>
    </xf>
    <xf numFmtId="2" fontId="2" fillId="0" borderId="10" xfId="0" applyNumberFormat="1" applyFont="1" applyBorder="1" applyAlignment="1">
      <alignment horizontal="center" vertical="center" wrapText="1" shrinkToFit="1"/>
    </xf>
    <xf numFmtId="2" fontId="2" fillId="0" borderId="21" xfId="0" applyNumberFormat="1" applyFont="1" applyBorder="1" applyAlignment="1">
      <alignment horizontal="center" vertical="center" wrapText="1" shrinkToFit="1"/>
    </xf>
    <xf numFmtId="2" fontId="1" fillId="0" borderId="21" xfId="0" applyNumberFormat="1" applyFont="1" applyBorder="1" applyAlignment="1">
      <alignment horizontal="center" vertical="center" wrapText="1" shrinkToFit="1"/>
    </xf>
    <xf numFmtId="2" fontId="6" fillId="0" borderId="3" xfId="0" applyNumberFormat="1" applyFont="1" applyBorder="1" applyAlignment="1">
      <alignment horizontal="center" vertical="center" wrapText="1" shrinkToFit="1"/>
    </xf>
    <xf numFmtId="2" fontId="2" fillId="0" borderId="22" xfId="0" applyNumberFormat="1" applyFont="1" applyFill="1" applyBorder="1" applyAlignment="1">
      <alignment horizontal="center" vertical="center" wrapText="1" shrinkToFit="1"/>
    </xf>
    <xf numFmtId="2" fontId="1" fillId="0" borderId="22" xfId="0" applyNumberFormat="1" applyFont="1" applyFill="1" applyBorder="1" applyAlignment="1">
      <alignment horizontal="center" vertical="center" wrapText="1" shrinkToFit="1"/>
    </xf>
    <xf numFmtId="2" fontId="6" fillId="0" borderId="3" xfId="0" applyNumberFormat="1" applyFont="1" applyFill="1" applyBorder="1" applyAlignment="1">
      <alignment horizontal="center" vertical="center" wrapText="1" shrinkToFit="1"/>
    </xf>
    <xf numFmtId="2" fontId="2" fillId="0" borderId="20" xfId="0" applyNumberFormat="1" applyFont="1" applyFill="1" applyBorder="1" applyAlignment="1">
      <alignment horizontal="center" vertical="center" wrapText="1" shrinkToFit="1"/>
    </xf>
    <xf numFmtId="2" fontId="2" fillId="0" borderId="12" xfId="0" applyNumberFormat="1" applyFont="1" applyFill="1" applyBorder="1" applyAlignment="1">
      <alignment horizontal="center" vertical="center" wrapText="1" shrinkToFit="1"/>
    </xf>
    <xf numFmtId="2" fontId="2" fillId="0" borderId="18" xfId="0" applyNumberFormat="1" applyFont="1" applyFill="1" applyBorder="1" applyAlignment="1">
      <alignment horizontal="center" vertical="center" wrapText="1" shrinkToFit="1"/>
    </xf>
    <xf numFmtId="2" fontId="2" fillId="0" borderId="19" xfId="0" applyNumberFormat="1" applyFont="1" applyFill="1" applyBorder="1" applyAlignment="1">
      <alignment horizontal="center" vertical="center" wrapText="1" shrinkToFit="1"/>
    </xf>
    <xf numFmtId="2" fontId="6" fillId="0" borderId="11" xfId="0" applyNumberFormat="1" applyFont="1" applyFill="1" applyBorder="1" applyAlignment="1">
      <alignment horizontal="center" vertical="center" wrapText="1" shrinkToFit="1"/>
    </xf>
    <xf numFmtId="2" fontId="4" fillId="0" borderId="11" xfId="0" applyNumberFormat="1" applyFont="1" applyFill="1" applyBorder="1" applyAlignment="1">
      <alignment horizontal="center" vertical="center" wrapText="1" shrinkToFit="1"/>
    </xf>
    <xf numFmtId="2" fontId="2" fillId="0" borderId="9" xfId="0" applyNumberFormat="1" applyFont="1" applyFill="1" applyBorder="1" applyAlignment="1">
      <alignment horizontal="center" vertical="center" wrapText="1" shrinkToFit="1"/>
    </xf>
    <xf numFmtId="2" fontId="6" fillId="0" borderId="12" xfId="0" applyNumberFormat="1" applyFont="1" applyFill="1" applyBorder="1" applyAlignment="1">
      <alignment horizontal="center" vertical="center" wrapText="1" shrinkToFit="1"/>
    </xf>
    <xf numFmtId="2" fontId="4" fillId="0" borderId="12" xfId="0" applyNumberFormat="1" applyFont="1" applyFill="1" applyBorder="1" applyAlignment="1">
      <alignment horizontal="center" vertical="center" wrapText="1" shrinkToFit="1"/>
    </xf>
    <xf numFmtId="2" fontId="2" fillId="0" borderId="0" xfId="0" applyNumberFormat="1" applyFont="1" applyFill="1" applyAlignment="1">
      <alignment horizontal="center" vertical="center" wrapText="1" shrinkToFit="1"/>
    </xf>
    <xf numFmtId="2" fontId="1" fillId="0" borderId="4" xfId="0" applyNumberFormat="1" applyFont="1" applyFill="1" applyBorder="1" applyAlignment="1">
      <alignment horizontal="center" vertical="center" wrapText="1" shrinkToFit="1"/>
    </xf>
    <xf numFmtId="2" fontId="1" fillId="0" borderId="6" xfId="0" applyNumberFormat="1" applyFont="1" applyFill="1" applyBorder="1" applyAlignment="1">
      <alignment horizontal="center" vertical="center" wrapText="1" shrinkToFit="1"/>
    </xf>
    <xf numFmtId="2" fontId="7" fillId="0" borderId="4" xfId="0" applyNumberFormat="1" applyFont="1" applyFill="1" applyBorder="1" applyAlignment="1">
      <alignment horizontal="center" vertical="center" wrapText="1" shrinkToFit="1"/>
    </xf>
    <xf numFmtId="2" fontId="7" fillId="0" borderId="3" xfId="0" applyNumberFormat="1" applyFont="1" applyBorder="1" applyAlignment="1">
      <alignment horizontal="center" vertical="center" wrapText="1" shrinkToFit="1"/>
    </xf>
    <xf numFmtId="2" fontId="1" fillId="0" borderId="2" xfId="0" applyNumberFormat="1" applyFont="1" applyFill="1" applyBorder="1" applyAlignment="1">
      <alignment horizontal="center" vertical="center" wrapText="1" shrinkToFit="1"/>
    </xf>
    <xf numFmtId="2" fontId="1" fillId="0" borderId="3" xfId="0" applyNumberFormat="1" applyFont="1" applyFill="1" applyBorder="1" applyAlignment="1">
      <alignment horizontal="center" vertical="center" wrapText="1" shrinkToFit="1"/>
    </xf>
    <xf numFmtId="2" fontId="14" fillId="0" borderId="4" xfId="0" applyNumberFormat="1" applyFont="1" applyFill="1" applyBorder="1" applyAlignment="1">
      <alignment horizontal="center" vertical="center" wrapText="1" shrinkToFit="1"/>
    </xf>
    <xf numFmtId="2" fontId="14" fillId="0" borderId="3" xfId="0" applyNumberFormat="1" applyFont="1" applyFill="1" applyBorder="1" applyAlignment="1">
      <alignment horizontal="center" vertical="center" wrapText="1" shrinkToFit="1"/>
    </xf>
    <xf numFmtId="2" fontId="14" fillId="0" borderId="0" xfId="0" applyNumberFormat="1" applyFont="1" applyFill="1" applyAlignment="1">
      <alignment horizontal="center" vertical="center" wrapText="1" shrinkToFit="1"/>
    </xf>
    <xf numFmtId="2" fontId="14" fillId="0" borderId="7" xfId="0" applyNumberFormat="1" applyFont="1" applyFill="1" applyBorder="1" applyAlignment="1">
      <alignment horizontal="center" vertical="center" wrapText="1" shrinkToFit="1"/>
    </xf>
    <xf numFmtId="2" fontId="14" fillId="0" borderId="2" xfId="0" applyNumberFormat="1" applyFont="1" applyFill="1" applyBorder="1" applyAlignment="1">
      <alignment horizontal="center" vertical="center" wrapText="1" shrinkToFit="1"/>
    </xf>
    <xf numFmtId="2" fontId="14" fillId="0" borderId="10" xfId="0" applyNumberFormat="1" applyFont="1" applyFill="1" applyBorder="1" applyAlignment="1">
      <alignment horizontal="center" vertical="center" wrapText="1" shrinkToFit="1"/>
    </xf>
    <xf numFmtId="2" fontId="14" fillId="0" borderId="12" xfId="0" applyNumberFormat="1" applyFont="1" applyFill="1" applyBorder="1" applyAlignment="1">
      <alignment horizontal="center" vertical="center" wrapText="1" shrinkToFit="1"/>
    </xf>
    <xf numFmtId="2" fontId="14" fillId="0" borderId="6" xfId="0" applyNumberFormat="1" applyFont="1" applyFill="1" applyBorder="1" applyAlignment="1">
      <alignment horizontal="center" vertical="center" wrapText="1" shrinkToFit="1"/>
    </xf>
    <xf numFmtId="2" fontId="16" fillId="0" borderId="12" xfId="0" applyNumberFormat="1" applyFont="1" applyFill="1" applyBorder="1" applyAlignment="1">
      <alignment horizontal="center" vertical="center" wrapText="1" shrinkToFit="1"/>
    </xf>
    <xf numFmtId="2" fontId="14" fillId="0" borderId="11" xfId="0" applyNumberFormat="1" applyFont="1" applyFill="1" applyBorder="1" applyAlignment="1">
      <alignment horizontal="center" vertical="center" wrapText="1" shrinkToFit="1"/>
    </xf>
    <xf numFmtId="2" fontId="7" fillId="0" borderId="3" xfId="0" applyNumberFormat="1" applyFont="1" applyFill="1" applyBorder="1" applyAlignment="1">
      <alignment horizontal="center" vertical="center" wrapText="1" shrinkToFit="1"/>
    </xf>
    <xf numFmtId="2" fontId="10" fillId="0" borderId="2" xfId="0" applyNumberFormat="1" applyFont="1" applyFill="1" applyBorder="1" applyAlignment="1">
      <alignment horizontal="center" vertical="center" wrapText="1" shrinkToFit="1"/>
    </xf>
    <xf numFmtId="2" fontId="10" fillId="0" borderId="6" xfId="0" applyNumberFormat="1" applyFont="1" applyFill="1" applyBorder="1" applyAlignment="1">
      <alignment horizontal="center" vertical="center" wrapText="1" shrinkToFit="1"/>
    </xf>
    <xf numFmtId="2" fontId="10" fillId="0" borderId="11" xfId="0" applyNumberFormat="1" applyFont="1" applyFill="1" applyBorder="1" applyAlignment="1">
      <alignment horizontal="center" vertical="center" wrapText="1" shrinkToFit="1"/>
    </xf>
    <xf numFmtId="2" fontId="10" fillId="0" borderId="7" xfId="0" applyNumberFormat="1" applyFont="1" applyFill="1" applyBorder="1" applyAlignment="1">
      <alignment horizontal="center" vertical="center" wrapText="1" shrinkToFit="1"/>
    </xf>
    <xf numFmtId="2" fontId="10" fillId="0" borderId="12" xfId="0" applyNumberFormat="1" applyFont="1" applyFill="1" applyBorder="1" applyAlignment="1">
      <alignment horizontal="center" vertical="center" wrapText="1" shrinkToFit="1"/>
    </xf>
    <xf numFmtId="2" fontId="7" fillId="0" borderId="12" xfId="0" applyNumberFormat="1" applyFont="1" applyFill="1" applyBorder="1" applyAlignment="1">
      <alignment horizontal="center" vertical="center" wrapText="1" shrinkToFit="1"/>
    </xf>
    <xf numFmtId="2" fontId="7" fillId="0" borderId="0" xfId="0" applyNumberFormat="1" applyFont="1" applyFill="1" applyAlignment="1">
      <alignment horizontal="center" vertical="center" wrapText="1" shrinkToFit="1"/>
    </xf>
    <xf numFmtId="2" fontId="1" fillId="0" borderId="7" xfId="0" applyNumberFormat="1" applyFont="1" applyFill="1" applyBorder="1" applyAlignment="1">
      <alignment horizontal="center" vertical="center" wrapText="1" shrinkToFit="1"/>
    </xf>
    <xf numFmtId="2" fontId="1" fillId="0" borderId="1" xfId="0" applyNumberFormat="1" applyFont="1" applyFill="1" applyBorder="1" applyAlignment="1">
      <alignment vertical="center" wrapText="1" shrinkToFit="1"/>
    </xf>
    <xf numFmtId="2" fontId="1" fillId="0" borderId="10" xfId="0" applyNumberFormat="1" applyFont="1" applyFill="1" applyBorder="1" applyAlignment="1">
      <alignment vertical="center" wrapText="1" shrinkToFit="1"/>
    </xf>
    <xf numFmtId="2" fontId="2" fillId="0" borderId="6" xfId="0" applyNumberFormat="1" applyFont="1" applyBorder="1" applyAlignment="1">
      <alignment horizontal="center" vertical="center" wrapText="1" shrinkToFit="1"/>
    </xf>
    <xf numFmtId="2" fontId="2" fillId="0" borderId="15" xfId="0" applyNumberFormat="1" applyFont="1" applyBorder="1" applyAlignment="1">
      <alignment horizontal="center" vertical="center" wrapText="1" shrinkToFit="1"/>
    </xf>
    <xf numFmtId="2" fontId="5" fillId="0" borderId="10" xfId="0" applyNumberFormat="1" applyFont="1" applyFill="1" applyBorder="1" applyAlignment="1">
      <alignment horizontal="center" vertical="center" wrapText="1" shrinkToFit="1"/>
    </xf>
    <xf numFmtId="2" fontId="8" fillId="0" borderId="0" xfId="0" applyNumberFormat="1" applyFont="1" applyAlignment="1">
      <alignment horizontal="center" vertical="center" wrapText="1" shrinkToFit="1"/>
    </xf>
    <xf numFmtId="2" fontId="10" fillId="0" borderId="1" xfId="0" applyNumberFormat="1" applyFont="1" applyFill="1" applyBorder="1" applyAlignment="1">
      <alignment vertical="center" wrapText="1" shrinkToFit="1"/>
    </xf>
    <xf numFmtId="2" fontId="10" fillId="0" borderId="10" xfId="0" applyNumberFormat="1" applyFont="1" applyFill="1" applyBorder="1" applyAlignment="1">
      <alignment vertical="center" wrapText="1" shrinkToFit="1"/>
    </xf>
    <xf numFmtId="1" fontId="15" fillId="0" borderId="3" xfId="0" applyNumberFormat="1" applyFont="1" applyBorder="1" applyAlignment="1">
      <alignment horizontal="center" vertical="center" wrapText="1" shrinkToFit="1"/>
    </xf>
    <xf numFmtId="1" fontId="15" fillId="0" borderId="2" xfId="0" applyNumberFormat="1" applyFont="1" applyBorder="1" applyAlignment="1">
      <alignment horizontal="center" vertical="center" wrapText="1" shrinkToFit="1"/>
    </xf>
    <xf numFmtId="1" fontId="15" fillId="0" borderId="1" xfId="0" applyNumberFormat="1" applyFont="1" applyBorder="1" applyAlignment="1">
      <alignment horizontal="center" vertical="center" wrapText="1" shrinkToFit="1"/>
    </xf>
    <xf numFmtId="1" fontId="15" fillId="0" borderId="0" xfId="0" applyNumberFormat="1" applyFont="1" applyAlignment="1">
      <alignment wrapText="1" shrinkToFit="1"/>
    </xf>
    <xf numFmtId="2" fontId="10" fillId="0" borderId="10" xfId="0" applyNumberFormat="1" applyFont="1" applyBorder="1" applyAlignment="1">
      <alignment horizontal="center" vertical="center" wrapText="1" shrinkToFit="1"/>
    </xf>
    <xf numFmtId="2" fontId="10" fillId="0" borderId="12" xfId="0" applyNumberFormat="1" applyFont="1" applyBorder="1" applyAlignment="1">
      <alignment horizontal="center" vertical="center" wrapText="1" shrinkToFit="1"/>
    </xf>
    <xf numFmtId="2" fontId="7" fillId="0" borderId="12" xfId="0" applyNumberFormat="1" applyFont="1" applyBorder="1" applyAlignment="1">
      <alignment horizontal="center" vertical="center" wrapText="1" shrinkToFit="1"/>
    </xf>
    <xf numFmtId="1" fontId="10" fillId="0" borderId="10" xfId="0" applyNumberFormat="1" applyFont="1" applyBorder="1" applyAlignment="1">
      <alignment horizontal="center" vertical="center" wrapText="1" shrinkToFit="1"/>
    </xf>
    <xf numFmtId="1" fontId="10" fillId="0" borderId="2" xfId="0" applyNumberFormat="1" applyFont="1" applyFill="1" applyBorder="1" applyAlignment="1">
      <alignment horizontal="center" vertical="center" wrapText="1" shrinkToFit="1"/>
    </xf>
    <xf numFmtId="2" fontId="10" fillId="0" borderId="0" xfId="0" applyNumberFormat="1" applyFont="1" applyBorder="1" applyAlignment="1">
      <alignment horizontal="center" vertical="center" wrapText="1" shrinkToFit="1"/>
    </xf>
    <xf numFmtId="2" fontId="7" fillId="0" borderId="0" xfId="0" applyNumberFormat="1" applyFont="1" applyBorder="1" applyAlignment="1">
      <alignment horizontal="center" vertical="center" wrapText="1" shrinkToFit="1"/>
    </xf>
    <xf numFmtId="1" fontId="7" fillId="0" borderId="1" xfId="0" applyNumberFormat="1" applyFont="1" applyBorder="1" applyAlignment="1">
      <alignment horizontal="center" vertical="center" wrapText="1" shrinkToFit="1"/>
    </xf>
    <xf numFmtId="1" fontId="21" fillId="0" borderId="1" xfId="0" applyNumberFormat="1" applyFont="1" applyBorder="1" applyAlignment="1">
      <alignment horizontal="center" vertical="center" wrapText="1" shrinkToFit="1"/>
    </xf>
    <xf numFmtId="1" fontId="21" fillId="0" borderId="2" xfId="0" applyNumberFormat="1" applyFont="1" applyBorder="1" applyAlignment="1">
      <alignment horizontal="center" vertical="center" wrapText="1" shrinkToFit="1"/>
    </xf>
    <xf numFmtId="1" fontId="7" fillId="0" borderId="2" xfId="0" applyNumberFormat="1" applyFont="1" applyBorder="1" applyAlignment="1">
      <alignment horizontal="center" vertical="center" wrapText="1" shrinkToFit="1"/>
    </xf>
    <xf numFmtId="2" fontId="10" fillId="0" borderId="0" xfId="0" applyNumberFormat="1" applyFont="1" applyFill="1" applyAlignment="1">
      <alignment horizontal="center" vertical="center" wrapText="1" shrinkToFit="1"/>
    </xf>
    <xf numFmtId="1" fontId="22" fillId="0" borderId="1" xfId="0" applyNumberFormat="1" applyFont="1" applyFill="1" applyBorder="1" applyAlignment="1">
      <alignment horizontal="center" vertical="center" wrapText="1" shrinkToFit="1"/>
    </xf>
    <xf numFmtId="1" fontId="7" fillId="0" borderId="1" xfId="0" applyNumberFormat="1" applyFont="1" applyFill="1" applyBorder="1" applyAlignment="1">
      <alignment horizontal="center" vertical="center" wrapText="1" shrinkToFit="1"/>
    </xf>
    <xf numFmtId="2" fontId="10" fillId="0" borderId="4" xfId="0" applyNumberFormat="1" applyFont="1" applyBorder="1" applyAlignment="1">
      <alignment horizontal="center" vertical="center" wrapText="1" shrinkToFit="1"/>
    </xf>
    <xf numFmtId="2" fontId="23" fillId="0" borderId="2" xfId="0" applyNumberFormat="1" applyFont="1" applyFill="1" applyBorder="1" applyAlignment="1">
      <alignment horizontal="center" vertical="center" wrapText="1" shrinkToFit="1"/>
    </xf>
    <xf numFmtId="2" fontId="24" fillId="0" borderId="2" xfId="0" applyNumberFormat="1" applyFont="1" applyFill="1" applyBorder="1" applyAlignment="1">
      <alignment horizontal="center" vertical="center" wrapText="1" shrinkToFit="1"/>
    </xf>
    <xf numFmtId="1" fontId="22" fillId="0" borderId="2" xfId="0" applyNumberFormat="1" applyFont="1" applyFill="1" applyBorder="1" applyAlignment="1">
      <alignment horizontal="center" vertical="center" wrapText="1" shrinkToFit="1"/>
    </xf>
    <xf numFmtId="2" fontId="22" fillId="0" borderId="2" xfId="0" applyNumberFormat="1" applyFont="1" applyFill="1" applyBorder="1" applyAlignment="1">
      <alignment horizontal="center" vertical="center" wrapText="1" shrinkToFit="1"/>
    </xf>
    <xf numFmtId="2" fontId="23" fillId="0" borderId="10" xfId="0" applyNumberFormat="1" applyFont="1" applyFill="1" applyBorder="1" applyAlignment="1">
      <alignment horizontal="center" vertical="center" wrapText="1" shrinkToFit="1"/>
    </xf>
    <xf numFmtId="2" fontId="23" fillId="0" borderId="12" xfId="0" applyNumberFormat="1" applyFont="1" applyFill="1" applyBorder="1" applyAlignment="1">
      <alignment horizontal="center" vertical="center" wrapText="1" shrinkToFit="1"/>
    </xf>
    <xf numFmtId="2" fontId="23" fillId="0" borderId="1" xfId="0" applyNumberFormat="1" applyFont="1" applyFill="1" applyBorder="1" applyAlignment="1">
      <alignment horizontal="center" vertical="center" wrapText="1" shrinkToFit="1"/>
    </xf>
    <xf numFmtId="1" fontId="23" fillId="0" borderId="1" xfId="0" applyNumberFormat="1" applyFont="1" applyFill="1" applyBorder="1" applyAlignment="1">
      <alignment horizontal="center" vertical="center" wrapText="1" shrinkToFit="1"/>
    </xf>
    <xf numFmtId="9" fontId="10" fillId="0" borderId="1" xfId="0" applyNumberFormat="1" applyFont="1" applyFill="1" applyBorder="1" applyAlignment="1">
      <alignment horizontal="center" vertical="center" wrapText="1" shrinkToFit="1"/>
    </xf>
    <xf numFmtId="1" fontId="23" fillId="0" borderId="1" xfId="0" applyNumberFormat="1" applyFont="1" applyBorder="1" applyAlignment="1">
      <alignment horizontal="center" vertical="center" wrapText="1" shrinkToFit="1"/>
    </xf>
    <xf numFmtId="2" fontId="22" fillId="0" borderId="10" xfId="0" applyNumberFormat="1" applyFont="1" applyFill="1" applyBorder="1" applyAlignment="1">
      <alignment horizontal="center" vertical="center" wrapText="1" shrinkToFit="1"/>
    </xf>
    <xf numFmtId="2" fontId="22" fillId="0" borderId="12" xfId="0" applyNumberFormat="1" applyFont="1" applyFill="1" applyBorder="1" applyAlignment="1">
      <alignment horizontal="center" vertical="center" wrapText="1" shrinkToFit="1"/>
    </xf>
    <xf numFmtId="2" fontId="7" fillId="0" borderId="0" xfId="0" applyNumberFormat="1" applyFont="1" applyAlignment="1">
      <alignment horizontal="center" vertical="center" wrapText="1" shrinkToFit="1"/>
    </xf>
    <xf numFmtId="2" fontId="23" fillId="0" borderId="1" xfId="0" applyNumberFormat="1" applyFont="1" applyBorder="1" applyAlignment="1">
      <alignment horizontal="center" vertical="center" wrapText="1" shrinkToFit="1"/>
    </xf>
    <xf numFmtId="1" fontId="10" fillId="2" borderId="2" xfId="0" applyNumberFormat="1" applyFont="1" applyFill="1" applyBorder="1" applyAlignment="1">
      <alignment horizontal="center" vertical="center" wrapText="1" shrinkToFit="1"/>
    </xf>
    <xf numFmtId="1" fontId="10" fillId="2" borderId="1" xfId="0" applyNumberFormat="1" applyFont="1" applyFill="1" applyBorder="1" applyAlignment="1">
      <alignment horizontal="center" vertical="center" wrapText="1" shrinkToFit="1"/>
    </xf>
    <xf numFmtId="9" fontId="10" fillId="0" borderId="2" xfId="0" applyNumberFormat="1" applyFont="1" applyFill="1" applyBorder="1" applyAlignment="1">
      <alignment horizontal="center" vertical="center" wrapText="1" shrinkToFit="1"/>
    </xf>
    <xf numFmtId="9" fontId="10" fillId="0" borderId="1" xfId="0" applyNumberFormat="1" applyFont="1" applyBorder="1" applyAlignment="1">
      <alignment horizontal="center" vertical="center" wrapText="1" shrinkToFit="1"/>
    </xf>
    <xf numFmtId="2" fontId="2" fillId="0" borderId="0" xfId="0" applyNumberFormat="1" applyFont="1" applyAlignment="1">
      <alignment horizontal="right" vertical="center" wrapText="1" shrinkToFit="1"/>
    </xf>
    <xf numFmtId="2" fontId="8" fillId="0" borderId="0" xfId="0" applyNumberFormat="1" applyFont="1" applyAlignment="1">
      <alignment horizontal="right" vertical="center" wrapText="1" shrinkToFit="1"/>
    </xf>
    <xf numFmtId="2" fontId="7" fillId="0" borderId="0" xfId="0" applyNumberFormat="1" applyFont="1" applyAlignment="1">
      <alignment horizontal="right" vertical="center" wrapText="1" shrinkToFit="1"/>
    </xf>
    <xf numFmtId="2" fontId="7" fillId="0" borderId="0" xfId="0" applyNumberFormat="1" applyFont="1" applyBorder="1" applyAlignment="1">
      <alignment horizontal="right" vertical="center" wrapText="1" shrinkToFit="1"/>
    </xf>
    <xf numFmtId="2" fontId="10" fillId="0" borderId="0" xfId="0" applyNumberFormat="1" applyFont="1" applyBorder="1" applyAlignment="1">
      <alignment horizontal="right" vertical="center" wrapText="1" shrinkToFit="1"/>
    </xf>
    <xf numFmtId="2" fontId="0" fillId="0" borderId="0" xfId="0" applyNumberFormat="1" applyAlignment="1">
      <alignment horizontal="right" wrapText="1" shrinkToFit="1"/>
    </xf>
    <xf numFmtId="0" fontId="10" fillId="0" borderId="1" xfId="0" applyFont="1" applyFill="1" applyBorder="1" applyAlignment="1">
      <alignment horizontal="center" vertical="center" wrapText="1" shrinkToFit="1"/>
    </xf>
    <xf numFmtId="49" fontId="4" fillId="0" borderId="1" xfId="0" applyNumberFormat="1" applyFont="1" applyFill="1" applyBorder="1" applyAlignment="1">
      <alignment horizontal="center" vertical="center" wrapText="1" shrinkToFit="1"/>
    </xf>
    <xf numFmtId="2" fontId="5" fillId="0" borderId="1" xfId="0" applyNumberFormat="1" applyFont="1" applyBorder="1" applyAlignment="1">
      <alignment horizontal="center" vertical="center" wrapText="1" shrinkToFit="1"/>
    </xf>
    <xf numFmtId="2" fontId="4" fillId="0" borderId="1" xfId="0" applyNumberFormat="1" applyFont="1" applyBorder="1" applyAlignment="1">
      <alignment horizontal="center" vertical="center" wrapText="1" shrinkToFit="1"/>
    </xf>
    <xf numFmtId="1" fontId="3" fillId="0" borderId="0" xfId="0" applyNumberFormat="1" applyFont="1" applyAlignment="1">
      <alignment horizontal="center" vertical="center" wrapText="1" shrinkToFit="1"/>
    </xf>
    <xf numFmtId="0" fontId="10" fillId="2" borderId="1" xfId="0" applyFont="1" applyFill="1" applyBorder="1" applyAlignment="1">
      <alignment horizontal="center" vertical="center" wrapText="1" shrinkToFit="1"/>
    </xf>
    <xf numFmtId="2" fontId="23" fillId="2" borderId="2" xfId="0" applyNumberFormat="1" applyFont="1" applyFill="1" applyBorder="1" applyAlignment="1">
      <alignment horizontal="center" vertical="center" wrapText="1" shrinkToFit="1"/>
    </xf>
    <xf numFmtId="2" fontId="10" fillId="2" borderId="1" xfId="0" applyNumberFormat="1" applyFont="1" applyFill="1" applyBorder="1" applyAlignment="1">
      <alignment horizontal="center" vertical="center" wrapText="1" shrinkToFit="1"/>
    </xf>
    <xf numFmtId="1" fontId="22" fillId="2" borderId="2" xfId="0" applyNumberFormat="1" applyFont="1" applyFill="1" applyBorder="1" applyAlignment="1">
      <alignment horizontal="center" vertical="center" wrapText="1" shrinkToFit="1"/>
    </xf>
    <xf numFmtId="1" fontId="23" fillId="2" borderId="2" xfId="0" applyNumberFormat="1" applyFont="1" applyFill="1" applyBorder="1" applyAlignment="1">
      <alignment horizontal="center" vertical="center" wrapText="1" shrinkToFit="1"/>
    </xf>
    <xf numFmtId="1" fontId="23" fillId="2" borderId="1" xfId="0" applyNumberFormat="1" applyFont="1" applyFill="1" applyBorder="1" applyAlignment="1">
      <alignment horizontal="center" vertical="center" wrapText="1" shrinkToFit="1"/>
    </xf>
    <xf numFmtId="1" fontId="10" fillId="2" borderId="10" xfId="0" applyNumberFormat="1" applyFont="1" applyFill="1" applyBorder="1" applyAlignment="1">
      <alignment horizontal="center" vertical="center" wrapText="1" shrinkToFit="1"/>
    </xf>
    <xf numFmtId="2" fontId="10" fillId="2" borderId="12" xfId="0" applyNumberFormat="1" applyFont="1" applyFill="1" applyBorder="1" applyAlignment="1">
      <alignment horizontal="center" vertical="center" wrapText="1" shrinkToFit="1"/>
    </xf>
    <xf numFmtId="2" fontId="7" fillId="2" borderId="12" xfId="0" applyNumberFormat="1" applyFont="1" applyFill="1" applyBorder="1" applyAlignment="1">
      <alignment horizontal="center" vertical="center" wrapText="1" shrinkToFit="1"/>
    </xf>
    <xf numFmtId="2" fontId="23" fillId="2" borderId="1" xfId="0" applyNumberFormat="1" applyFont="1" applyFill="1" applyBorder="1" applyAlignment="1">
      <alignment horizontal="center" vertical="center" wrapText="1" shrinkToFit="1"/>
    </xf>
    <xf numFmtId="2" fontId="7" fillId="2" borderId="1" xfId="0" applyNumberFormat="1" applyFont="1" applyFill="1" applyBorder="1" applyAlignment="1">
      <alignment horizontal="center" vertical="center" wrapText="1" shrinkToFit="1"/>
    </xf>
    <xf numFmtId="2" fontId="23" fillId="0" borderId="10" xfId="0" applyNumberFormat="1" applyFont="1" applyBorder="1" applyAlignment="1">
      <alignment horizontal="center" vertical="center" wrapText="1" shrinkToFit="1"/>
    </xf>
    <xf numFmtId="2" fontId="2" fillId="0" borderId="7" xfId="0" applyNumberFormat="1" applyFont="1" applyBorder="1" applyAlignment="1">
      <alignment horizontal="center" vertical="center" wrapText="1" shrinkToFit="1"/>
    </xf>
    <xf numFmtId="2" fontId="1" fillId="0" borderId="10" xfId="0" applyNumberFormat="1" applyFont="1" applyFill="1" applyBorder="1" applyAlignment="1">
      <alignment horizontal="center" vertical="center" wrapText="1" shrinkToFit="1"/>
    </xf>
    <xf numFmtId="2" fontId="2" fillId="0" borderId="10" xfId="0" applyNumberFormat="1" applyFont="1" applyFill="1" applyBorder="1" applyAlignment="1">
      <alignment horizontal="center" vertical="center" wrapText="1" shrinkToFit="1"/>
    </xf>
    <xf numFmtId="2" fontId="1" fillId="0" borderId="12" xfId="0" applyNumberFormat="1" applyFont="1" applyBorder="1" applyAlignment="1">
      <alignment horizontal="center" vertical="center" wrapText="1" shrinkToFit="1"/>
    </xf>
    <xf numFmtId="2" fontId="8" fillId="0" borderId="12" xfId="0" applyNumberFormat="1" applyFont="1" applyBorder="1" applyAlignment="1">
      <alignment horizontal="center" vertical="center" wrapText="1" shrinkToFit="1"/>
    </xf>
    <xf numFmtId="2" fontId="6" fillId="0" borderId="1" xfId="0" applyNumberFormat="1" applyFont="1" applyFill="1" applyBorder="1" applyAlignment="1">
      <alignment horizontal="center" vertical="center" wrapText="1" shrinkToFit="1"/>
    </xf>
    <xf numFmtId="2" fontId="2" fillId="0" borderId="1" xfId="0" applyNumberFormat="1" applyFont="1" applyFill="1" applyBorder="1" applyAlignment="1">
      <alignment horizontal="center" vertical="center" wrapText="1" shrinkToFit="1"/>
    </xf>
    <xf numFmtId="2" fontId="6" fillId="0" borderId="10" xfId="0" applyNumberFormat="1" applyFont="1" applyFill="1" applyBorder="1" applyAlignment="1">
      <alignment horizontal="center" vertical="center" wrapText="1" shrinkToFit="1"/>
    </xf>
    <xf numFmtId="2" fontId="10" fillId="0" borderId="1" xfId="0" applyNumberFormat="1" applyFont="1" applyBorder="1" applyAlignment="1">
      <alignment horizontal="center" vertical="center" wrapText="1" shrinkToFit="1"/>
    </xf>
    <xf numFmtId="2" fontId="1" fillId="0" borderId="1" xfId="0" applyNumberFormat="1" applyFont="1" applyFill="1" applyBorder="1" applyAlignment="1">
      <alignment horizontal="center" vertical="center" wrapText="1" shrinkToFit="1"/>
    </xf>
    <xf numFmtId="2" fontId="4" fillId="0" borderId="10" xfId="0" applyNumberFormat="1" applyFont="1" applyFill="1" applyBorder="1" applyAlignment="1">
      <alignment horizontal="center" vertical="center" wrapText="1" shrinkToFit="1"/>
    </xf>
    <xf numFmtId="2" fontId="16" fillId="0" borderId="10" xfId="0" applyNumberFormat="1" applyFont="1" applyFill="1" applyBorder="1" applyAlignment="1">
      <alignment horizontal="center" vertical="center" wrapText="1" shrinkToFit="1"/>
    </xf>
    <xf numFmtId="2" fontId="10" fillId="0" borderId="1" xfId="0" applyNumberFormat="1" applyFont="1" applyFill="1" applyBorder="1" applyAlignment="1">
      <alignment horizontal="center" vertical="center" wrapText="1" shrinkToFit="1"/>
    </xf>
    <xf numFmtId="2" fontId="10" fillId="0" borderId="4" xfId="0" applyNumberFormat="1" applyFont="1" applyFill="1" applyBorder="1" applyAlignment="1">
      <alignment horizontal="center" vertical="center" wrapText="1" shrinkToFit="1"/>
    </xf>
    <xf numFmtId="2" fontId="10" fillId="0" borderId="10" xfId="0" applyNumberFormat="1" applyFont="1" applyFill="1" applyBorder="1" applyAlignment="1">
      <alignment horizontal="center" vertical="center" wrapText="1" shrinkToFit="1"/>
    </xf>
    <xf numFmtId="2" fontId="2" fillId="0" borderId="16" xfId="0" applyNumberFormat="1" applyFont="1" applyFill="1" applyBorder="1" applyAlignment="1">
      <alignment horizontal="center" vertical="center" wrapText="1" shrinkToFit="1"/>
    </xf>
    <xf numFmtId="1" fontId="10" fillId="0" borderId="1" xfId="0" applyNumberFormat="1" applyFont="1" applyFill="1" applyBorder="1" applyAlignment="1">
      <alignment horizontal="center" vertical="center" wrapText="1" shrinkToFit="1"/>
    </xf>
    <xf numFmtId="2" fontId="22" fillId="0" borderId="1" xfId="0" applyNumberFormat="1" applyFont="1" applyFill="1" applyBorder="1" applyAlignment="1">
      <alignment horizontal="center" vertical="center" wrapText="1" shrinkToFit="1"/>
    </xf>
    <xf numFmtId="1" fontId="10" fillId="0" borderId="1" xfId="0" applyNumberFormat="1" applyFont="1" applyBorder="1" applyAlignment="1">
      <alignment horizontal="center" vertical="center" wrapText="1" shrinkToFit="1"/>
    </xf>
    <xf numFmtId="1" fontId="10" fillId="0" borderId="10" xfId="0" applyNumberFormat="1" applyFont="1" applyFill="1" applyBorder="1" applyAlignment="1">
      <alignment horizontal="center" vertical="center" wrapText="1" shrinkToFit="1"/>
    </xf>
    <xf numFmtId="1" fontId="10" fillId="0" borderId="4" xfId="0" applyNumberFormat="1" applyFont="1" applyFill="1" applyBorder="1" applyAlignment="1">
      <alignment horizontal="center" vertical="center" wrapText="1" shrinkToFit="1"/>
    </xf>
    <xf numFmtId="1" fontId="7" fillId="2" borderId="1" xfId="0" applyNumberFormat="1" applyFont="1" applyFill="1" applyBorder="1" applyAlignment="1">
      <alignment horizontal="center" vertical="center" wrapText="1" shrinkToFit="1"/>
    </xf>
    <xf numFmtId="9" fontId="10" fillId="2" borderId="1" xfId="0" applyNumberFormat="1" applyFont="1" applyFill="1" applyBorder="1" applyAlignment="1">
      <alignment horizontal="center" vertical="center" wrapText="1" shrinkToFit="1"/>
    </xf>
    <xf numFmtId="2" fontId="10" fillId="2" borderId="10" xfId="0" applyNumberFormat="1" applyFont="1" applyFill="1" applyBorder="1" applyAlignment="1">
      <alignment horizontal="center" vertical="center" wrapText="1" shrinkToFit="1"/>
    </xf>
    <xf numFmtId="2" fontId="23" fillId="2" borderId="10" xfId="0" applyNumberFormat="1" applyFont="1" applyFill="1" applyBorder="1" applyAlignment="1">
      <alignment horizontal="center" vertical="center" wrapText="1" shrinkToFit="1"/>
    </xf>
    <xf numFmtId="1" fontId="22" fillId="2" borderId="1" xfId="0" applyNumberFormat="1" applyFont="1" applyFill="1" applyBorder="1" applyAlignment="1">
      <alignment horizontal="center" vertical="center" wrapText="1" shrinkToFit="1"/>
    </xf>
    <xf numFmtId="2" fontId="22" fillId="2" borderId="1" xfId="0" applyNumberFormat="1" applyFont="1" applyFill="1" applyBorder="1" applyAlignment="1">
      <alignment horizontal="center" vertical="center" wrapText="1" shrinkToFit="1"/>
    </xf>
    <xf numFmtId="2" fontId="22" fillId="0" borderId="7" xfId="0" applyNumberFormat="1" applyFont="1" applyFill="1" applyBorder="1" applyAlignment="1">
      <alignment horizontal="center" vertical="center" wrapText="1" shrinkToFit="1"/>
    </xf>
    <xf numFmtId="1" fontId="22" fillId="0" borderId="7" xfId="0" applyNumberFormat="1" applyFont="1" applyFill="1" applyBorder="1" applyAlignment="1">
      <alignment horizontal="center" vertical="center" wrapText="1" shrinkToFit="1"/>
    </xf>
    <xf numFmtId="1" fontId="22" fillId="0" borderId="12" xfId="0" applyNumberFormat="1" applyFont="1" applyFill="1" applyBorder="1" applyAlignment="1">
      <alignment horizontal="center" vertical="center" wrapText="1" shrinkToFit="1"/>
    </xf>
    <xf numFmtId="1" fontId="22" fillId="2" borderId="12" xfId="0" applyNumberFormat="1" applyFont="1" applyFill="1" applyBorder="1" applyAlignment="1">
      <alignment horizontal="center" vertical="center" wrapText="1" shrinkToFit="1"/>
    </xf>
    <xf numFmtId="2" fontId="13" fillId="2" borderId="1" xfId="0" applyNumberFormat="1" applyFont="1" applyFill="1" applyBorder="1" applyAlignment="1">
      <alignment horizontal="center" vertical="center" wrapText="1" shrinkToFit="1"/>
    </xf>
    <xf numFmtId="2" fontId="7" fillId="0" borderId="0" xfId="0" applyNumberFormat="1" applyFont="1" applyFill="1" applyBorder="1" applyAlignment="1">
      <alignment horizontal="center" vertical="center" wrapText="1" shrinkToFit="1"/>
    </xf>
    <xf numFmtId="2" fontId="10" fillId="2" borderId="0" xfId="0" applyNumberFormat="1" applyFont="1" applyFill="1" applyBorder="1" applyAlignment="1">
      <alignment horizontal="center" vertical="center" wrapText="1" shrinkToFit="1"/>
    </xf>
    <xf numFmtId="1" fontId="10" fillId="3" borderId="1" xfId="0" applyNumberFormat="1" applyFont="1" applyFill="1" applyBorder="1" applyAlignment="1">
      <alignment horizontal="center" vertical="center" wrapText="1" shrinkToFit="1"/>
    </xf>
    <xf numFmtId="2" fontId="10" fillId="3" borderId="1" xfId="0" applyNumberFormat="1" applyFont="1" applyFill="1" applyBorder="1" applyAlignment="1">
      <alignment horizontal="center" vertical="center" wrapText="1" shrinkToFit="1"/>
    </xf>
    <xf numFmtId="2" fontId="10" fillId="3" borderId="10" xfId="0" applyNumberFormat="1" applyFont="1" applyFill="1" applyBorder="1" applyAlignment="1">
      <alignment horizontal="center" vertical="center" wrapText="1" shrinkToFit="1"/>
    </xf>
    <xf numFmtId="0" fontId="23" fillId="0" borderId="0" xfId="0" applyFont="1" applyAlignment="1">
      <alignment horizontal="center" vertical="center" wrapText="1"/>
    </xf>
    <xf numFmtId="2" fontId="4" fillId="0" borderId="1" xfId="0" applyNumberFormat="1" applyFont="1" applyFill="1" applyBorder="1" applyAlignment="1">
      <alignment horizontal="center" vertical="top" wrapText="1" shrinkToFit="1"/>
    </xf>
    <xf numFmtId="0" fontId="5" fillId="0" borderId="0" xfId="0" applyFont="1" applyAlignment="1">
      <alignment horizontal="center" vertical="top" wrapText="1"/>
    </xf>
    <xf numFmtId="0" fontId="25" fillId="0" borderId="1" xfId="0" applyFont="1" applyBorder="1" applyAlignment="1">
      <alignment horizontal="center" vertical="center" wrapText="1"/>
    </xf>
    <xf numFmtId="2" fontId="7" fillId="2" borderId="0" xfId="0" applyNumberFormat="1" applyFont="1" applyFill="1" applyBorder="1" applyAlignment="1">
      <alignment horizontal="right" vertical="center" wrapText="1" shrinkToFit="1"/>
    </xf>
    <xf numFmtId="2" fontId="7" fillId="2" borderId="0" xfId="0" applyNumberFormat="1" applyFont="1" applyFill="1" applyBorder="1" applyAlignment="1">
      <alignment horizontal="center" vertical="center" wrapText="1" shrinkToFit="1"/>
    </xf>
    <xf numFmtId="164" fontId="10" fillId="2" borderId="1" xfId="0" applyNumberFormat="1" applyFont="1" applyFill="1" applyBorder="1" applyAlignment="1">
      <alignment horizontal="center" vertical="center" wrapText="1" shrinkToFit="1"/>
    </xf>
    <xf numFmtId="164" fontId="10" fillId="0" borderId="1" xfId="0" applyNumberFormat="1" applyFont="1" applyFill="1" applyBorder="1" applyAlignment="1">
      <alignment horizontal="center" vertical="center" wrapText="1" shrinkToFit="1"/>
    </xf>
    <xf numFmtId="2" fontId="10" fillId="2" borderId="14" xfId="0" applyNumberFormat="1" applyFont="1" applyFill="1" applyBorder="1" applyAlignment="1">
      <alignment horizontal="center" vertical="center" wrapText="1" shrinkToFit="1"/>
    </xf>
    <xf numFmtId="1" fontId="10" fillId="4" borderId="1" xfId="0" applyNumberFormat="1" applyFont="1" applyFill="1" applyBorder="1" applyAlignment="1">
      <alignment horizontal="center" vertical="center" wrapText="1" shrinkToFit="1"/>
    </xf>
    <xf numFmtId="1" fontId="22" fillId="4" borderId="1" xfId="0" applyNumberFormat="1" applyFont="1" applyFill="1" applyBorder="1" applyAlignment="1">
      <alignment horizontal="center" vertical="center" wrapText="1" shrinkToFit="1"/>
    </xf>
    <xf numFmtId="2" fontId="2" fillId="0" borderId="3" xfId="0" applyNumberFormat="1" applyFont="1" applyBorder="1" applyAlignment="1">
      <alignment horizontal="center" vertical="center" wrapText="1" shrinkToFit="1"/>
    </xf>
    <xf numFmtId="2" fontId="3" fillId="0" borderId="1" xfId="0" applyNumberFormat="1" applyFont="1" applyBorder="1" applyAlignment="1">
      <alignment horizontal="center" vertical="center" wrapText="1" shrinkToFit="1"/>
    </xf>
    <xf numFmtId="2" fontId="2" fillId="0" borderId="1" xfId="0" applyNumberFormat="1" applyFont="1" applyBorder="1" applyAlignment="1">
      <alignment horizontal="center" vertical="center" wrapText="1" shrinkToFit="1"/>
    </xf>
    <xf numFmtId="2" fontId="3" fillId="0" borderId="1" xfId="0" applyNumberFormat="1" applyFont="1" applyFill="1" applyBorder="1" applyAlignment="1">
      <alignment horizontal="center" vertical="center" wrapText="1" shrinkToFit="1"/>
    </xf>
    <xf numFmtId="2" fontId="13" fillId="0" borderId="1" xfId="0" applyNumberFormat="1" applyFont="1" applyFill="1" applyBorder="1" applyAlignment="1">
      <alignment horizontal="center" vertical="center" wrapText="1" shrinkToFit="1"/>
    </xf>
    <xf numFmtId="2" fontId="4" fillId="0" borderId="1" xfId="0" applyNumberFormat="1" applyFont="1" applyFill="1" applyBorder="1" applyAlignment="1">
      <alignment horizontal="center" vertical="center" wrapText="1" shrinkToFit="1"/>
    </xf>
    <xf numFmtId="2" fontId="17" fillId="0" borderId="1" xfId="0" applyNumberFormat="1" applyFont="1" applyFill="1" applyBorder="1" applyAlignment="1">
      <alignment horizontal="center" vertical="center" wrapText="1" shrinkToFit="1"/>
    </xf>
    <xf numFmtId="2" fontId="16" fillId="0" borderId="1" xfId="0" applyNumberFormat="1" applyFont="1" applyFill="1" applyBorder="1" applyAlignment="1">
      <alignment horizontal="center" vertical="center" wrapText="1" shrinkToFit="1"/>
    </xf>
    <xf numFmtId="2" fontId="17" fillId="0" borderId="12" xfId="0" applyNumberFormat="1" applyFont="1" applyFill="1" applyBorder="1" applyAlignment="1">
      <alignment horizontal="center" vertical="center" wrapText="1" shrinkToFit="1"/>
    </xf>
    <xf numFmtId="2" fontId="2" fillId="0" borderId="2" xfId="0" applyNumberFormat="1" applyFont="1" applyFill="1" applyBorder="1" applyAlignment="1">
      <alignment horizontal="center" vertical="center" wrapText="1" shrinkToFit="1"/>
    </xf>
    <xf numFmtId="2" fontId="7" fillId="0" borderId="2" xfId="0" applyNumberFormat="1" applyFont="1" applyFill="1" applyBorder="1" applyAlignment="1">
      <alignment horizontal="center" vertical="center" wrapText="1" shrinkToFit="1"/>
    </xf>
    <xf numFmtId="2" fontId="2" fillId="0" borderId="2" xfId="0" applyNumberFormat="1" applyFont="1" applyBorder="1" applyAlignment="1">
      <alignment horizontal="center" vertical="center" wrapText="1" shrinkToFit="1"/>
    </xf>
    <xf numFmtId="2" fontId="14" fillId="0" borderId="1" xfId="0" applyNumberFormat="1" applyFont="1" applyFill="1" applyBorder="1" applyAlignment="1">
      <alignment horizontal="center" vertical="center" wrapText="1" shrinkToFit="1"/>
    </xf>
    <xf numFmtId="2" fontId="2" fillId="0" borderId="7" xfId="0" applyNumberFormat="1" applyFont="1" applyFill="1" applyBorder="1" applyAlignment="1">
      <alignment horizontal="center" vertical="center" wrapText="1" shrinkToFit="1"/>
    </xf>
    <xf numFmtId="2" fontId="7" fillId="0" borderId="1" xfId="0" applyNumberFormat="1" applyFont="1" applyBorder="1" applyAlignment="1">
      <alignment horizontal="center" vertical="center" wrapText="1" shrinkToFit="1"/>
    </xf>
    <xf numFmtId="2" fontId="20" fillId="0" borderId="2" xfId="0" applyNumberFormat="1" applyFont="1" applyBorder="1" applyAlignment="1">
      <alignment horizontal="center" vertical="center" wrapText="1" shrinkToFit="1"/>
    </xf>
    <xf numFmtId="2" fontId="1" fillId="0" borderId="1" xfId="0" applyNumberFormat="1" applyFont="1" applyBorder="1" applyAlignment="1">
      <alignment horizontal="center" vertical="center" wrapText="1" shrinkToFit="1"/>
    </xf>
    <xf numFmtId="2" fontId="8" fillId="0" borderId="1" xfId="0" applyNumberFormat="1" applyFont="1" applyBorder="1" applyAlignment="1">
      <alignment horizontal="center" vertical="center" wrapText="1" shrinkToFit="1"/>
    </xf>
    <xf numFmtId="2" fontId="3" fillId="0" borderId="2" xfId="0" applyNumberFormat="1" applyFont="1" applyBorder="1" applyAlignment="1">
      <alignment horizontal="center" vertical="center" wrapText="1" shrinkToFit="1"/>
    </xf>
    <xf numFmtId="2" fontId="2" fillId="0" borderId="4" xfId="0" applyNumberFormat="1" applyFont="1" applyBorder="1" applyAlignment="1">
      <alignment horizontal="center" vertical="center" wrapText="1" shrinkToFit="1"/>
    </xf>
    <xf numFmtId="2" fontId="10" fillId="0" borderId="2" xfId="0" applyNumberFormat="1" applyFont="1" applyBorder="1" applyAlignment="1">
      <alignment horizontal="center" vertical="center" wrapText="1" shrinkToFit="1"/>
    </xf>
    <xf numFmtId="2" fontId="3" fillId="0" borderId="2" xfId="0" applyNumberFormat="1" applyFont="1" applyFill="1" applyBorder="1" applyAlignment="1">
      <alignment horizontal="center" vertical="center" wrapText="1" shrinkToFit="1"/>
    </xf>
    <xf numFmtId="2" fontId="7" fillId="0" borderId="1" xfId="0" applyNumberFormat="1" applyFont="1" applyFill="1" applyBorder="1" applyAlignment="1">
      <alignment horizontal="center" vertical="center" wrapText="1" shrinkToFit="1"/>
    </xf>
    <xf numFmtId="2" fontId="1" fillId="0" borderId="11" xfId="0" applyNumberFormat="1" applyFont="1" applyBorder="1" applyAlignment="1">
      <alignment horizontal="center" vertical="center" wrapText="1" shrinkToFit="1"/>
    </xf>
    <xf numFmtId="2" fontId="5" fillId="0" borderId="11" xfId="0" applyNumberFormat="1" applyFont="1" applyBorder="1" applyAlignment="1">
      <alignment horizontal="center" vertical="center" wrapText="1" shrinkToFit="1"/>
    </xf>
    <xf numFmtId="2" fontId="10" fillId="0" borderId="11" xfId="0" applyNumberFormat="1" applyFont="1" applyBorder="1" applyAlignment="1">
      <alignment horizontal="center" vertical="center" wrapText="1" shrinkToFit="1"/>
    </xf>
    <xf numFmtId="1" fontId="10" fillId="0" borderId="11" xfId="0" applyNumberFormat="1" applyFont="1" applyBorder="1" applyAlignment="1">
      <alignment horizontal="center" vertical="center" wrapText="1" shrinkToFit="1"/>
    </xf>
    <xf numFmtId="1" fontId="10" fillId="2" borderId="11" xfId="0" applyNumberFormat="1" applyFont="1" applyFill="1" applyBorder="1" applyAlignment="1">
      <alignment horizontal="center" vertical="center" wrapText="1" shrinkToFit="1"/>
    </xf>
    <xf numFmtId="0" fontId="23" fillId="0" borderId="1" xfId="0" applyFont="1" applyBorder="1" applyAlignment="1">
      <alignment horizontal="center" vertical="center" wrapText="1"/>
    </xf>
    <xf numFmtId="2" fontId="10" fillId="0" borderId="0" xfId="0" applyNumberFormat="1" applyFont="1" applyFill="1" applyBorder="1" applyAlignment="1">
      <alignment horizontal="center" vertical="center" wrapText="1" shrinkToFit="1"/>
    </xf>
    <xf numFmtId="1" fontId="7" fillId="3" borderId="1" xfId="0" applyNumberFormat="1" applyFont="1" applyFill="1" applyBorder="1" applyAlignment="1">
      <alignment horizontal="center" vertical="center" wrapText="1" shrinkToFit="1"/>
    </xf>
    <xf numFmtId="2" fontId="7" fillId="3" borderId="12" xfId="0" applyNumberFormat="1" applyFont="1" applyFill="1" applyBorder="1" applyAlignment="1">
      <alignment horizontal="center" vertical="center" wrapText="1" shrinkToFit="1"/>
    </xf>
    <xf numFmtId="2" fontId="7" fillId="3" borderId="1" xfId="0" applyNumberFormat="1" applyFont="1" applyFill="1" applyBorder="1" applyAlignment="1">
      <alignment horizontal="center" vertical="center" wrapText="1" shrinkToFit="1"/>
    </xf>
    <xf numFmtId="1" fontId="10" fillId="3" borderId="10" xfId="0" applyNumberFormat="1" applyFont="1" applyFill="1" applyBorder="1" applyAlignment="1">
      <alignment horizontal="center" vertical="center" wrapText="1" shrinkToFit="1"/>
    </xf>
    <xf numFmtId="1" fontId="10" fillId="3" borderId="11" xfId="0" applyNumberFormat="1" applyFont="1" applyFill="1" applyBorder="1" applyAlignment="1">
      <alignment horizontal="center" vertical="center" wrapText="1" shrinkToFit="1"/>
    </xf>
    <xf numFmtId="164" fontId="10" fillId="3" borderId="1" xfId="0" applyNumberFormat="1" applyFont="1" applyFill="1" applyBorder="1" applyAlignment="1">
      <alignment horizontal="center" vertical="center" wrapText="1" shrinkToFit="1"/>
    </xf>
    <xf numFmtId="1" fontId="23" fillId="3" borderId="1" xfId="0" applyNumberFormat="1" applyFont="1" applyFill="1" applyBorder="1" applyAlignment="1">
      <alignment horizontal="center" vertical="center" wrapText="1" shrinkToFit="1"/>
    </xf>
    <xf numFmtId="0" fontId="10" fillId="3" borderId="1" xfId="0" applyFont="1" applyFill="1" applyBorder="1" applyAlignment="1">
      <alignment horizontal="center" vertical="center" wrapText="1" shrinkToFit="1"/>
    </xf>
    <xf numFmtId="9" fontId="10" fillId="3" borderId="1" xfId="0" applyNumberFormat="1" applyFont="1" applyFill="1" applyBorder="1" applyAlignment="1">
      <alignment horizontal="center" vertical="center" wrapText="1" shrinkToFit="1"/>
    </xf>
    <xf numFmtId="2" fontId="23" fillId="3" borderId="1" xfId="0" applyNumberFormat="1" applyFont="1" applyFill="1" applyBorder="1" applyAlignment="1">
      <alignment horizontal="center" vertical="center" wrapText="1" shrinkToFit="1"/>
    </xf>
    <xf numFmtId="2" fontId="23" fillId="3" borderId="10" xfId="0" applyNumberFormat="1" applyFont="1" applyFill="1" applyBorder="1" applyAlignment="1">
      <alignment horizontal="center" vertical="center" wrapText="1" shrinkToFit="1"/>
    </xf>
    <xf numFmtId="1" fontId="22" fillId="3" borderId="1" xfId="0" applyNumberFormat="1" applyFont="1" applyFill="1" applyBorder="1" applyAlignment="1">
      <alignment horizontal="center" vertical="center" wrapText="1" shrinkToFit="1"/>
    </xf>
    <xf numFmtId="2" fontId="22" fillId="3" borderId="1" xfId="0" applyNumberFormat="1" applyFont="1" applyFill="1" applyBorder="1" applyAlignment="1">
      <alignment horizontal="center" vertical="center" wrapText="1" shrinkToFit="1"/>
    </xf>
    <xf numFmtId="2" fontId="13" fillId="3" borderId="1" xfId="0" applyNumberFormat="1" applyFont="1" applyFill="1" applyBorder="1" applyAlignment="1">
      <alignment horizontal="center" vertical="center" wrapText="1" shrinkToFit="1"/>
    </xf>
    <xf numFmtId="2" fontId="10" fillId="3" borderId="12" xfId="0" applyNumberFormat="1" applyFont="1" applyFill="1" applyBorder="1" applyAlignment="1">
      <alignment horizontal="center" vertical="center" wrapText="1" shrinkToFit="1"/>
    </xf>
    <xf numFmtId="2" fontId="7" fillId="3" borderId="0" xfId="0" applyNumberFormat="1" applyFont="1" applyFill="1" applyBorder="1" applyAlignment="1">
      <alignment horizontal="center" vertical="center" wrapText="1" shrinkToFit="1"/>
    </xf>
    <xf numFmtId="2" fontId="0" fillId="0" borderId="0" xfId="0" applyNumberFormat="1" applyFill="1" applyAlignment="1">
      <alignment wrapText="1" shrinkToFit="1"/>
    </xf>
    <xf numFmtId="2" fontId="0" fillId="0" borderId="0" xfId="0" applyNumberFormat="1" applyAlignment="1">
      <alignment wrapText="1" shrinkToFit="1"/>
    </xf>
    <xf numFmtId="2" fontId="0" fillId="0" borderId="0" xfId="0" applyNumberFormat="1" applyFill="1" applyAlignment="1">
      <alignment wrapText="1" shrinkToFit="1"/>
    </xf>
    <xf numFmtId="2" fontId="3" fillId="0" borderId="1" xfId="0" applyNumberFormat="1" applyFont="1" applyBorder="1" applyAlignment="1">
      <alignment horizontal="center" vertical="center" wrapText="1" shrinkToFit="1"/>
    </xf>
    <xf numFmtId="2" fontId="3" fillId="0" borderId="1" xfId="0" applyNumberFormat="1" applyFont="1" applyFill="1" applyBorder="1" applyAlignment="1">
      <alignment horizontal="center" vertical="center" wrapText="1" shrinkToFit="1"/>
    </xf>
    <xf numFmtId="2" fontId="3" fillId="0" borderId="2" xfId="0" applyNumberFormat="1" applyFont="1" applyFill="1" applyBorder="1" applyAlignment="1">
      <alignment horizontal="center" vertical="center" wrapText="1" shrinkToFit="1"/>
    </xf>
    <xf numFmtId="2" fontId="3" fillId="0" borderId="2" xfId="0" applyNumberFormat="1" applyFont="1" applyBorder="1" applyAlignment="1">
      <alignment horizontal="center" vertical="center" wrapText="1" shrinkToFit="1"/>
    </xf>
    <xf numFmtId="2" fontId="3" fillId="0" borderId="0" xfId="0" applyNumberFormat="1" applyFont="1" applyAlignment="1">
      <alignment horizontal="center" vertical="center" wrapText="1" shrinkToFit="1"/>
    </xf>
    <xf numFmtId="2" fontId="3" fillId="0" borderId="0" xfId="0" applyNumberFormat="1" applyFont="1" applyBorder="1" applyAlignment="1">
      <alignment horizontal="center" vertical="center" wrapText="1" shrinkToFit="1"/>
    </xf>
    <xf numFmtId="2" fontId="3" fillId="2" borderId="0" xfId="0" applyNumberFormat="1" applyFont="1" applyFill="1" applyBorder="1" applyAlignment="1">
      <alignment horizontal="center" vertical="center" wrapText="1" shrinkToFit="1"/>
    </xf>
    <xf numFmtId="2" fontId="12" fillId="0" borderId="0" xfId="0" applyNumberFormat="1" applyFont="1" applyBorder="1" applyAlignment="1">
      <alignment horizontal="center" vertical="center" wrapText="1" shrinkToFit="1"/>
    </xf>
    <xf numFmtId="2" fontId="3" fillId="0" borderId="0" xfId="0" applyNumberFormat="1" applyFont="1" applyAlignment="1">
      <alignment horizontal="right" vertical="center" wrapText="1" shrinkToFit="1"/>
    </xf>
    <xf numFmtId="2" fontId="3" fillId="0" borderId="0" xfId="0" applyNumberFormat="1" applyFont="1" applyBorder="1" applyAlignment="1">
      <alignment horizontal="right" vertical="center" wrapText="1" shrinkToFit="1"/>
    </xf>
    <xf numFmtId="2" fontId="3" fillId="2" borderId="0" xfId="0" applyNumberFormat="1" applyFont="1" applyFill="1" applyBorder="1" applyAlignment="1">
      <alignment horizontal="right" vertical="center" wrapText="1" shrinkToFit="1"/>
    </xf>
    <xf numFmtId="2" fontId="12" fillId="2" borderId="0" xfId="0" applyNumberFormat="1" applyFont="1" applyFill="1" applyBorder="1" applyAlignment="1">
      <alignment horizontal="right" vertical="center" wrapText="1" shrinkToFit="1"/>
    </xf>
    <xf numFmtId="2" fontId="12" fillId="0" borderId="0" xfId="0" applyNumberFormat="1" applyFont="1" applyBorder="1" applyAlignment="1">
      <alignment horizontal="right" vertical="center" wrapText="1" shrinkToFit="1"/>
    </xf>
    <xf numFmtId="1" fontId="3" fillId="0" borderId="1" xfId="0" applyNumberFormat="1" applyFont="1" applyBorder="1" applyAlignment="1">
      <alignment horizontal="center" vertical="center" wrapText="1" shrinkToFit="1"/>
    </xf>
    <xf numFmtId="1" fontId="3" fillId="2" borderId="1" xfId="0" applyNumberFormat="1" applyFont="1" applyFill="1" applyBorder="1" applyAlignment="1">
      <alignment horizontal="center" vertical="center" wrapText="1" shrinkToFit="1"/>
    </xf>
    <xf numFmtId="1" fontId="3" fillId="4" borderId="1" xfId="0" applyNumberFormat="1" applyFont="1" applyFill="1" applyBorder="1" applyAlignment="1">
      <alignment horizontal="center" vertical="center" wrapText="1" shrinkToFit="1"/>
    </xf>
    <xf numFmtId="1" fontId="27" fillId="0" borderId="2" xfId="0" applyNumberFormat="1" applyFont="1" applyBorder="1" applyAlignment="1">
      <alignment horizontal="center" vertical="center" wrapText="1" shrinkToFit="1"/>
    </xf>
    <xf numFmtId="1" fontId="27" fillId="0" borderId="1" xfId="0" applyNumberFormat="1" applyFont="1" applyBorder="1" applyAlignment="1">
      <alignment horizontal="center" vertical="center" wrapText="1" shrinkToFit="1"/>
    </xf>
    <xf numFmtId="1" fontId="3" fillId="0" borderId="2" xfId="0" applyNumberFormat="1" applyFont="1" applyBorder="1" applyAlignment="1">
      <alignment horizontal="center" vertical="center" wrapText="1" shrinkToFit="1"/>
    </xf>
    <xf numFmtId="1" fontId="27" fillId="0" borderId="3" xfId="0" applyNumberFormat="1" applyFont="1" applyBorder="1" applyAlignment="1">
      <alignment horizontal="center" vertical="center" wrapText="1" shrinkToFit="1"/>
    </xf>
    <xf numFmtId="2" fontId="3" fillId="0" borderId="3" xfId="0" applyNumberFormat="1" applyFont="1" applyBorder="1" applyAlignment="1">
      <alignment horizontal="center" vertical="center" wrapText="1" shrinkToFit="1"/>
    </xf>
    <xf numFmtId="2" fontId="3" fillId="0" borderId="7" xfId="0" applyNumberFormat="1" applyFont="1" applyBorder="1" applyAlignment="1">
      <alignment horizontal="center" vertical="center" wrapText="1" shrinkToFit="1"/>
    </xf>
    <xf numFmtId="2" fontId="3" fillId="0" borderId="4" xfId="0" applyNumberFormat="1" applyFont="1" applyFill="1" applyBorder="1" applyAlignment="1">
      <alignment horizontal="center" vertical="center" wrapText="1" shrinkToFit="1"/>
    </xf>
    <xf numFmtId="2" fontId="12" fillId="0" borderId="10" xfId="0" applyNumberFormat="1" applyFont="1" applyFill="1" applyBorder="1" applyAlignment="1">
      <alignment horizontal="center" vertical="center" wrapText="1" shrinkToFit="1"/>
    </xf>
    <xf numFmtId="2" fontId="3" fillId="0" borderId="10" xfId="0" applyNumberFormat="1" applyFont="1" applyFill="1" applyBorder="1" applyAlignment="1">
      <alignment horizontal="center" vertical="center" wrapText="1" shrinkToFit="1"/>
    </xf>
    <xf numFmtId="2" fontId="12" fillId="0" borderId="1" xfId="0" applyNumberFormat="1" applyFont="1" applyFill="1" applyBorder="1" applyAlignment="1">
      <alignment horizontal="center" vertical="center" wrapText="1" shrinkToFit="1"/>
    </xf>
    <xf numFmtId="2" fontId="12" fillId="0" borderId="2" xfId="0" applyNumberFormat="1" applyFont="1" applyFill="1" applyBorder="1" applyAlignment="1">
      <alignment horizontal="center" vertical="center" wrapText="1" shrinkToFit="1"/>
    </xf>
    <xf numFmtId="1" fontId="12" fillId="0" borderId="2" xfId="0" applyNumberFormat="1" applyFont="1" applyFill="1" applyBorder="1" applyAlignment="1">
      <alignment horizontal="center" vertical="center" wrapText="1" shrinkToFit="1"/>
    </xf>
    <xf numFmtId="1" fontId="12" fillId="0" borderId="1" xfId="0" applyNumberFormat="1" applyFont="1" applyFill="1" applyBorder="1" applyAlignment="1">
      <alignment horizontal="center" vertical="center" wrapText="1" shrinkToFit="1"/>
    </xf>
    <xf numFmtId="1" fontId="12" fillId="2" borderId="1" xfId="0" applyNumberFormat="1" applyFont="1" applyFill="1" applyBorder="1" applyAlignment="1">
      <alignment horizontal="center" vertical="center" wrapText="1" shrinkToFit="1"/>
    </xf>
    <xf numFmtId="1" fontId="12" fillId="4" borderId="1" xfId="0" applyNumberFormat="1" applyFont="1" applyFill="1" applyBorder="1" applyAlignment="1">
      <alignment horizontal="center" vertical="center" wrapText="1" shrinkToFit="1"/>
    </xf>
    <xf numFmtId="2" fontId="3" fillId="0" borderId="3" xfId="0" applyNumberFormat="1" applyFont="1" applyFill="1" applyBorder="1" applyAlignment="1">
      <alignment horizontal="center" vertical="center" wrapText="1" shrinkToFit="1"/>
    </xf>
    <xf numFmtId="2" fontId="12" fillId="0" borderId="12" xfId="0" applyNumberFormat="1" applyFont="1" applyBorder="1" applyAlignment="1">
      <alignment horizontal="center" vertical="center" wrapText="1" shrinkToFit="1"/>
    </xf>
    <xf numFmtId="2" fontId="3" fillId="0" borderId="12" xfId="0" applyNumberFormat="1" applyFont="1" applyBorder="1" applyAlignment="1">
      <alignment horizontal="center" vertical="center" wrapText="1" shrinkToFit="1"/>
    </xf>
    <xf numFmtId="2" fontId="12" fillId="0" borderId="1" xfId="0" applyNumberFormat="1" applyFont="1" applyBorder="1" applyAlignment="1">
      <alignment horizontal="center" vertical="center" wrapText="1" shrinkToFit="1"/>
    </xf>
    <xf numFmtId="2" fontId="12" fillId="0" borderId="2" xfId="0" applyNumberFormat="1" applyFont="1" applyBorder="1" applyAlignment="1">
      <alignment horizontal="center" vertical="center" wrapText="1" shrinkToFit="1"/>
    </xf>
    <xf numFmtId="2" fontId="12" fillId="2" borderId="1" xfId="0" applyNumberFormat="1" applyFont="1" applyFill="1" applyBorder="1" applyAlignment="1">
      <alignment horizontal="center" vertical="center" wrapText="1" shrinkToFit="1"/>
    </xf>
    <xf numFmtId="2" fontId="12" fillId="4" borderId="1" xfId="0" applyNumberFormat="1" applyFont="1" applyFill="1" applyBorder="1" applyAlignment="1">
      <alignment horizontal="center" vertical="center" wrapText="1" shrinkToFit="1"/>
    </xf>
    <xf numFmtId="1" fontId="12" fillId="0" borderId="1" xfId="0" applyNumberFormat="1" applyFont="1" applyBorder="1" applyAlignment="1">
      <alignment horizontal="center" vertical="center" wrapText="1" shrinkToFit="1"/>
    </xf>
    <xf numFmtId="2" fontId="12" fillId="0" borderId="12" xfId="0" applyNumberFormat="1" applyFont="1" applyFill="1" applyBorder="1" applyAlignment="1">
      <alignment horizontal="center" vertical="center" wrapText="1" shrinkToFit="1"/>
    </xf>
    <xf numFmtId="2" fontId="3" fillId="2" borderId="12" xfId="0" applyNumberFormat="1" applyFont="1" applyFill="1" applyBorder="1" applyAlignment="1">
      <alignment horizontal="center" vertical="center" wrapText="1" shrinkToFit="1"/>
    </xf>
    <xf numFmtId="2" fontId="3" fillId="4" borderId="12" xfId="0" applyNumberFormat="1" applyFont="1" applyFill="1" applyBorder="1" applyAlignment="1">
      <alignment horizontal="center" vertical="center" wrapText="1" shrinkToFit="1"/>
    </xf>
    <xf numFmtId="2" fontId="12" fillId="0" borderId="0" xfId="0" applyNumberFormat="1" applyFont="1" applyFill="1" applyAlignment="1">
      <alignment horizontal="center" vertical="center" wrapText="1" shrinkToFit="1"/>
    </xf>
    <xf numFmtId="2" fontId="28" fillId="0" borderId="1" xfId="0" applyNumberFormat="1" applyFont="1" applyFill="1" applyBorder="1" applyAlignment="1">
      <alignment horizontal="center" vertical="center" wrapText="1" shrinkToFit="1"/>
    </xf>
    <xf numFmtId="2" fontId="3" fillId="4" borderId="1" xfId="0" applyNumberFormat="1" applyFont="1" applyFill="1" applyBorder="1" applyAlignment="1">
      <alignment horizontal="center" vertical="center" wrapText="1" shrinkToFit="1"/>
    </xf>
    <xf numFmtId="2" fontId="3" fillId="0" borderId="12" xfId="0" applyNumberFormat="1" applyFont="1" applyFill="1" applyBorder="1" applyAlignment="1">
      <alignment horizontal="center" vertical="center" wrapText="1" shrinkToFit="1"/>
    </xf>
    <xf numFmtId="1" fontId="3" fillId="0" borderId="1" xfId="0" applyNumberFormat="1" applyFont="1" applyFill="1" applyBorder="1" applyAlignment="1">
      <alignment horizontal="center" vertical="center" wrapText="1" shrinkToFit="1"/>
    </xf>
    <xf numFmtId="2" fontId="3" fillId="0" borderId="6" xfId="0" applyNumberFormat="1" applyFont="1" applyFill="1" applyBorder="1" applyAlignment="1">
      <alignment horizontal="center" vertical="center" wrapText="1" shrinkToFit="1"/>
    </xf>
    <xf numFmtId="2" fontId="12" fillId="0" borderId="11" xfId="0" applyNumberFormat="1" applyFont="1" applyFill="1" applyBorder="1" applyAlignment="1">
      <alignment horizontal="center" vertical="center" wrapText="1" shrinkToFit="1"/>
    </xf>
    <xf numFmtId="2" fontId="3" fillId="0" borderId="7" xfId="0" applyNumberFormat="1" applyFont="1" applyFill="1" applyBorder="1" applyAlignment="1">
      <alignment horizontal="center" vertical="center" wrapText="1" shrinkToFit="1"/>
    </xf>
    <xf numFmtId="0" fontId="12" fillId="4" borderId="0" xfId="0" applyFont="1" applyFill="1" applyAlignment="1">
      <alignment wrapText="1"/>
    </xf>
    <xf numFmtId="2" fontId="3" fillId="0" borderId="4" xfId="0" applyNumberFormat="1" applyFont="1" applyBorder="1" applyAlignment="1">
      <alignment horizontal="center" vertical="center" wrapText="1" shrinkToFit="1"/>
    </xf>
    <xf numFmtId="2" fontId="12" fillId="0" borderId="10" xfId="0" applyNumberFormat="1" applyFont="1" applyBorder="1" applyAlignment="1">
      <alignment horizontal="center" vertical="center" wrapText="1" shrinkToFit="1"/>
    </xf>
    <xf numFmtId="0" fontId="29" fillId="0" borderId="0" xfId="0" applyFont="1" applyAlignment="1">
      <alignment horizontal="center" vertical="center" wrapText="1"/>
    </xf>
    <xf numFmtId="2" fontId="29" fillId="0" borderId="10" xfId="0" applyNumberFormat="1" applyFont="1" applyFill="1" applyBorder="1" applyAlignment="1">
      <alignment horizontal="center" vertical="center" wrapText="1" shrinkToFit="1"/>
    </xf>
    <xf numFmtId="1" fontId="12" fillId="0" borderId="10" xfId="0" applyNumberFormat="1" applyFont="1" applyBorder="1" applyAlignment="1">
      <alignment horizontal="center" vertical="center" wrapText="1" shrinkToFit="1"/>
    </xf>
    <xf numFmtId="1" fontId="12" fillId="2" borderId="10" xfId="0" applyNumberFormat="1" applyFont="1" applyFill="1" applyBorder="1" applyAlignment="1">
      <alignment horizontal="center" vertical="center" wrapText="1" shrinkToFit="1"/>
    </xf>
    <xf numFmtId="1" fontId="12" fillId="4" borderId="10" xfId="0" applyNumberFormat="1" applyFont="1" applyFill="1" applyBorder="1" applyAlignment="1">
      <alignment horizontal="center" vertical="center" wrapText="1" shrinkToFit="1"/>
    </xf>
    <xf numFmtId="0" fontId="29" fillId="0" borderId="1" xfId="0" applyFont="1" applyBorder="1" applyAlignment="1">
      <alignment horizontal="center" vertical="center" wrapText="1"/>
    </xf>
    <xf numFmtId="2" fontId="29" fillId="0" borderId="1" xfId="0" applyNumberFormat="1" applyFont="1" applyFill="1" applyBorder="1" applyAlignment="1">
      <alignment horizontal="center" vertical="center" wrapText="1" shrinkToFit="1"/>
    </xf>
    <xf numFmtId="2" fontId="3" fillId="0" borderId="16" xfId="0" applyNumberFormat="1" applyFont="1" applyBorder="1" applyAlignment="1">
      <alignment horizontal="center" vertical="center" wrapText="1" shrinkToFit="1"/>
    </xf>
    <xf numFmtId="2" fontId="3" fillId="0" borderId="6" xfId="0" applyNumberFormat="1" applyFont="1" applyBorder="1" applyAlignment="1">
      <alignment horizontal="center" vertical="center" wrapText="1" shrinkToFit="1"/>
    </xf>
    <xf numFmtId="2" fontId="29" fillId="0" borderId="1" xfId="0" applyNumberFormat="1" applyFont="1" applyBorder="1" applyAlignment="1">
      <alignment horizontal="center" vertical="center" wrapText="1" shrinkToFit="1"/>
    </xf>
    <xf numFmtId="1" fontId="12" fillId="0" borderId="11" xfId="0" applyNumberFormat="1" applyFont="1" applyBorder="1" applyAlignment="1">
      <alignment horizontal="center" vertical="center" wrapText="1" shrinkToFit="1"/>
    </xf>
    <xf numFmtId="2" fontId="28" fillId="0" borderId="1" xfId="0" applyNumberFormat="1" applyFont="1" applyBorder="1" applyAlignment="1">
      <alignment horizontal="center" vertical="center" wrapText="1" shrinkToFit="1"/>
    </xf>
    <xf numFmtId="2" fontId="12" fillId="4" borderId="10" xfId="0" applyNumberFormat="1" applyFont="1" applyFill="1" applyBorder="1" applyAlignment="1">
      <alignment horizontal="center" vertical="center" wrapText="1" shrinkToFit="1"/>
    </xf>
    <xf numFmtId="2" fontId="12" fillId="0" borderId="4" xfId="0" applyNumberFormat="1" applyFont="1" applyBorder="1" applyAlignment="1">
      <alignment horizontal="center" vertical="center" wrapText="1" shrinkToFit="1"/>
    </xf>
    <xf numFmtId="2" fontId="12" fillId="2" borderId="10" xfId="0" applyNumberFormat="1" applyFont="1" applyFill="1" applyBorder="1" applyAlignment="1">
      <alignment horizontal="center" vertical="center" wrapText="1" shrinkToFit="1"/>
    </xf>
    <xf numFmtId="2" fontId="29" fillId="0" borderId="2" xfId="0" applyNumberFormat="1" applyFont="1" applyFill="1" applyBorder="1" applyAlignment="1">
      <alignment horizontal="center" vertical="center" wrapText="1" shrinkToFit="1"/>
    </xf>
    <xf numFmtId="2" fontId="29" fillId="2" borderId="2" xfId="0" applyNumberFormat="1" applyFont="1" applyFill="1" applyBorder="1" applyAlignment="1">
      <alignment horizontal="center" vertical="center" wrapText="1" shrinkToFit="1"/>
    </xf>
    <xf numFmtId="2" fontId="30" fillId="0" borderId="2" xfId="0" applyNumberFormat="1" applyFont="1" applyFill="1" applyBorder="1" applyAlignment="1">
      <alignment horizontal="center" vertical="center" wrapText="1" shrinkToFit="1"/>
    </xf>
    <xf numFmtId="1" fontId="28" fillId="2" borderId="2" xfId="0" applyNumberFormat="1" applyFont="1" applyFill="1" applyBorder="1" applyAlignment="1">
      <alignment horizontal="center" vertical="center" wrapText="1" shrinkToFit="1"/>
    </xf>
    <xf numFmtId="2" fontId="28" fillId="0" borderId="2" xfId="0" applyNumberFormat="1" applyFont="1" applyFill="1" applyBorder="1" applyAlignment="1">
      <alignment horizontal="center" vertical="center" wrapText="1" shrinkToFit="1"/>
    </xf>
    <xf numFmtId="164" fontId="12" fillId="2" borderId="1" xfId="0" applyNumberFormat="1" applyFont="1" applyFill="1" applyBorder="1" applyAlignment="1">
      <alignment horizontal="center" vertical="center" wrapText="1" shrinkToFit="1"/>
    </xf>
    <xf numFmtId="164" fontId="12" fillId="0" borderId="1" xfId="0" applyNumberFormat="1" applyFont="1" applyFill="1" applyBorder="1" applyAlignment="1">
      <alignment horizontal="center" vertical="center" wrapText="1" shrinkToFit="1"/>
    </xf>
    <xf numFmtId="164" fontId="12" fillId="4" borderId="1" xfId="0" applyNumberFormat="1" applyFont="1" applyFill="1" applyBorder="1" applyAlignment="1">
      <alignment horizontal="center" vertical="center" wrapText="1" shrinkToFit="1"/>
    </xf>
    <xf numFmtId="1" fontId="29" fillId="2" borderId="2" xfId="0" applyNumberFormat="1" applyFont="1" applyFill="1" applyBorder="1" applyAlignment="1">
      <alignment horizontal="center" vertical="center" wrapText="1" shrinkToFit="1"/>
    </xf>
    <xf numFmtId="2" fontId="29" fillId="2" borderId="1" xfId="0" applyNumberFormat="1" applyFont="1" applyFill="1" applyBorder="1" applyAlignment="1">
      <alignment horizontal="center" vertical="center" wrapText="1" shrinkToFit="1"/>
    </xf>
    <xf numFmtId="2" fontId="3" fillId="2" borderId="1" xfId="0" applyNumberFormat="1" applyFont="1" applyFill="1" applyBorder="1" applyAlignment="1">
      <alignment horizontal="center" vertical="center" wrapText="1" shrinkToFit="1"/>
    </xf>
    <xf numFmtId="2" fontId="29" fillId="0" borderId="12" xfId="0" applyNumberFormat="1" applyFont="1" applyFill="1" applyBorder="1" applyAlignment="1">
      <alignment horizontal="center" vertical="center" wrapText="1" shrinkToFit="1"/>
    </xf>
    <xf numFmtId="2" fontId="3" fillId="0" borderId="13" xfId="0" applyNumberFormat="1" applyFont="1" applyFill="1" applyBorder="1" applyAlignment="1">
      <alignment horizontal="center" vertical="center" wrapText="1" shrinkToFit="1"/>
    </xf>
    <xf numFmtId="2" fontId="12" fillId="0" borderId="16" xfId="0" applyNumberFormat="1" applyFont="1" applyFill="1" applyBorder="1" applyAlignment="1">
      <alignment horizontal="center" vertical="center" wrapText="1" shrinkToFit="1"/>
    </xf>
    <xf numFmtId="1" fontId="29" fillId="2" borderId="1" xfId="0" applyNumberFormat="1" applyFont="1" applyFill="1" applyBorder="1" applyAlignment="1">
      <alignment horizontal="center" vertical="center" wrapText="1" shrinkToFit="1"/>
    </xf>
    <xf numFmtId="1" fontId="29" fillId="0" borderId="1" xfId="0" applyNumberFormat="1" applyFont="1" applyFill="1" applyBorder="1" applyAlignment="1">
      <alignment horizontal="center" vertical="center" wrapText="1" shrinkToFit="1"/>
    </xf>
    <xf numFmtId="1" fontId="29" fillId="4" borderId="1" xfId="0" applyNumberFormat="1" applyFont="1" applyFill="1" applyBorder="1" applyAlignment="1">
      <alignment horizontal="center" vertical="center" wrapText="1" shrinkToFit="1"/>
    </xf>
    <xf numFmtId="2" fontId="3" fillId="0" borderId="8" xfId="0" applyNumberFormat="1" applyFont="1" applyBorder="1" applyAlignment="1">
      <alignment horizontal="center" vertical="center" wrapText="1" shrinkToFit="1"/>
    </xf>
    <xf numFmtId="2" fontId="3" fillId="0" borderId="10" xfId="0" applyNumberFormat="1" applyFont="1" applyBorder="1" applyAlignment="1">
      <alignment horizontal="center" vertical="center" wrapText="1" shrinkToFit="1"/>
    </xf>
    <xf numFmtId="2" fontId="3" fillId="0" borderId="21" xfId="0" applyNumberFormat="1" applyFont="1" applyBorder="1" applyAlignment="1">
      <alignment horizontal="center" vertical="center" wrapText="1" shrinkToFit="1"/>
    </xf>
    <xf numFmtId="2" fontId="12" fillId="0" borderId="21" xfId="0" applyNumberFormat="1" applyFont="1" applyBorder="1" applyAlignment="1">
      <alignment horizontal="center" vertical="center" wrapText="1" shrinkToFit="1"/>
    </xf>
    <xf numFmtId="2" fontId="12" fillId="0" borderId="3" xfId="0" applyNumberFormat="1" applyFont="1" applyBorder="1" applyAlignment="1">
      <alignment horizontal="center" vertical="center" wrapText="1" shrinkToFit="1"/>
    </xf>
    <xf numFmtId="1" fontId="12" fillId="2" borderId="2" xfId="0" applyNumberFormat="1" applyFont="1" applyFill="1" applyBorder="1" applyAlignment="1">
      <alignment horizontal="center" vertical="center" wrapText="1" shrinkToFit="1"/>
    </xf>
    <xf numFmtId="2" fontId="3" fillId="0" borderId="22" xfId="0" applyNumberFormat="1" applyFont="1" applyFill="1" applyBorder="1" applyAlignment="1">
      <alignment horizontal="center" vertical="center" wrapText="1" shrinkToFit="1"/>
    </xf>
    <xf numFmtId="2" fontId="12" fillId="0" borderId="22" xfId="0" applyNumberFormat="1" applyFont="1" applyFill="1" applyBorder="1" applyAlignment="1">
      <alignment horizontal="center" vertical="center" wrapText="1" shrinkToFit="1"/>
    </xf>
    <xf numFmtId="2" fontId="12" fillId="0" borderId="3" xfId="0" applyNumberFormat="1" applyFont="1" applyFill="1" applyBorder="1" applyAlignment="1">
      <alignment horizontal="center" vertical="center" wrapText="1" shrinkToFit="1"/>
    </xf>
    <xf numFmtId="0" fontId="31" fillId="0" borderId="1" xfId="0" applyFont="1" applyBorder="1" applyAlignment="1">
      <alignment horizontal="center" vertical="center" wrapText="1"/>
    </xf>
    <xf numFmtId="0" fontId="29" fillId="0" borderId="0" xfId="0" applyFont="1" applyAlignment="1">
      <alignment horizontal="center" vertical="top" wrapText="1"/>
    </xf>
    <xf numFmtId="2" fontId="28" fillId="0" borderId="1" xfId="0" applyNumberFormat="1" applyFont="1" applyFill="1" applyBorder="1" applyAlignment="1">
      <alignment horizontal="center" vertical="top" wrapText="1" shrinkToFit="1"/>
    </xf>
    <xf numFmtId="2" fontId="3" fillId="0" borderId="20" xfId="0" applyNumberFormat="1" applyFont="1" applyFill="1" applyBorder="1" applyAlignment="1">
      <alignment horizontal="center" vertical="center" wrapText="1" shrinkToFit="1"/>
    </xf>
    <xf numFmtId="2" fontId="3" fillId="0" borderId="14" xfId="0" applyNumberFormat="1" applyFont="1" applyFill="1" applyBorder="1" applyAlignment="1">
      <alignment horizontal="center" vertical="center" wrapText="1" shrinkToFit="1"/>
    </xf>
    <xf numFmtId="2" fontId="3" fillId="0" borderId="18" xfId="0" applyNumberFormat="1" applyFont="1" applyFill="1" applyBorder="1" applyAlignment="1">
      <alignment horizontal="center" vertical="center" wrapText="1" shrinkToFit="1"/>
    </xf>
    <xf numFmtId="2" fontId="28" fillId="0" borderId="10" xfId="0" applyNumberFormat="1" applyFont="1" applyFill="1" applyBorder="1" applyAlignment="1">
      <alignment horizontal="center" vertical="center" wrapText="1" shrinkToFit="1"/>
    </xf>
    <xf numFmtId="2" fontId="3" fillId="0" borderId="19" xfId="0" applyNumberFormat="1" applyFont="1" applyFill="1" applyBorder="1" applyAlignment="1">
      <alignment horizontal="center" vertical="center" wrapText="1" shrinkToFit="1"/>
    </xf>
    <xf numFmtId="2" fontId="28" fillId="0" borderId="11" xfId="0" applyNumberFormat="1" applyFont="1" applyFill="1" applyBorder="1" applyAlignment="1">
      <alignment horizontal="center" vertical="center" wrapText="1" shrinkToFit="1"/>
    </xf>
    <xf numFmtId="2" fontId="3" fillId="0" borderId="9" xfId="0" applyNumberFormat="1" applyFont="1" applyFill="1" applyBorder="1" applyAlignment="1">
      <alignment horizontal="center" vertical="center" wrapText="1" shrinkToFit="1"/>
    </xf>
    <xf numFmtId="2" fontId="28" fillId="0" borderId="12" xfId="0" applyNumberFormat="1" applyFont="1" applyFill="1" applyBorder="1" applyAlignment="1">
      <alignment horizontal="center" vertical="center" wrapText="1" shrinkToFit="1"/>
    </xf>
    <xf numFmtId="0" fontId="12" fillId="2" borderId="1" xfId="0" applyFont="1" applyFill="1" applyBorder="1" applyAlignment="1">
      <alignment horizontal="center" vertical="center" wrapText="1" shrinkToFit="1"/>
    </xf>
    <xf numFmtId="0" fontId="12" fillId="0" borderId="1" xfId="0" applyFont="1" applyFill="1" applyBorder="1" applyAlignment="1">
      <alignment horizontal="center" vertical="center" wrapText="1" shrinkToFit="1"/>
    </xf>
    <xf numFmtId="0" fontId="12" fillId="4" borderId="1" xfId="0" applyFont="1" applyFill="1" applyBorder="1" applyAlignment="1">
      <alignment horizontal="center" vertical="center" wrapText="1" shrinkToFit="1"/>
    </xf>
    <xf numFmtId="2" fontId="3" fillId="0" borderId="0" xfId="0" applyNumberFormat="1" applyFont="1" applyFill="1" applyAlignment="1">
      <alignment horizontal="center" vertical="center" wrapText="1" shrinkToFit="1"/>
    </xf>
    <xf numFmtId="9" fontId="12" fillId="0" borderId="1" xfId="0" applyNumberFormat="1" applyFont="1" applyFill="1" applyBorder="1" applyAlignment="1">
      <alignment horizontal="center" vertical="center" wrapText="1" shrinkToFit="1"/>
    </xf>
    <xf numFmtId="9" fontId="12" fillId="2" borderId="1" xfId="0" applyNumberFormat="1" applyFont="1" applyFill="1" applyBorder="1" applyAlignment="1">
      <alignment horizontal="center" vertical="center" wrapText="1" shrinkToFit="1"/>
    </xf>
    <xf numFmtId="2" fontId="29" fillId="4" borderId="1" xfId="0" applyNumberFormat="1" applyFont="1" applyFill="1" applyBorder="1" applyAlignment="1">
      <alignment horizontal="center" vertical="center" wrapText="1" shrinkToFit="1"/>
    </xf>
    <xf numFmtId="1" fontId="29" fillId="0" borderId="1" xfId="0" applyNumberFormat="1" applyFont="1" applyBorder="1" applyAlignment="1">
      <alignment horizontal="center" vertical="center" wrapText="1" shrinkToFit="1"/>
    </xf>
    <xf numFmtId="2" fontId="12" fillId="0" borderId="4" xfId="0" applyNumberFormat="1" applyFont="1" applyFill="1" applyBorder="1" applyAlignment="1">
      <alignment horizontal="center" vertical="center" wrapText="1" shrinkToFit="1"/>
    </xf>
    <xf numFmtId="2" fontId="29" fillId="0" borderId="10" xfId="0" applyNumberFormat="1" applyFont="1" applyBorder="1" applyAlignment="1">
      <alignment horizontal="center" vertical="center" wrapText="1" shrinkToFit="1"/>
    </xf>
    <xf numFmtId="2" fontId="29" fillId="2" borderId="10" xfId="0" applyNumberFormat="1" applyFont="1" applyFill="1" applyBorder="1" applyAlignment="1">
      <alignment horizontal="center" vertical="center" wrapText="1" shrinkToFit="1"/>
    </xf>
    <xf numFmtId="2" fontId="29" fillId="4" borderId="10" xfId="0" applyNumberFormat="1" applyFont="1" applyFill="1" applyBorder="1" applyAlignment="1">
      <alignment horizontal="center" vertical="center" wrapText="1" shrinkToFit="1"/>
    </xf>
    <xf numFmtId="2" fontId="32" fillId="0" borderId="4" xfId="0" applyNumberFormat="1" applyFont="1" applyFill="1" applyBorder="1" applyAlignment="1">
      <alignment horizontal="center" vertical="center" wrapText="1" shrinkToFit="1"/>
    </xf>
    <xf numFmtId="49" fontId="28" fillId="0" borderId="1" xfId="0" applyNumberFormat="1" applyFont="1" applyFill="1" applyBorder="1" applyAlignment="1">
      <alignment horizontal="center" vertical="center" wrapText="1" shrinkToFit="1"/>
    </xf>
    <xf numFmtId="1" fontId="28" fillId="0" borderId="2" xfId="0" applyNumberFormat="1" applyFont="1" applyFill="1" applyBorder="1" applyAlignment="1">
      <alignment horizontal="center" vertical="center" wrapText="1" shrinkToFit="1"/>
    </xf>
    <xf numFmtId="1" fontId="28" fillId="0" borderId="1" xfId="0" applyNumberFormat="1" applyFont="1" applyFill="1" applyBorder="1" applyAlignment="1">
      <alignment horizontal="center" vertical="center" wrapText="1" shrinkToFit="1"/>
    </xf>
    <xf numFmtId="1" fontId="28" fillId="2" borderId="1" xfId="0" applyNumberFormat="1" applyFont="1" applyFill="1" applyBorder="1" applyAlignment="1">
      <alignment horizontal="center" vertical="center" wrapText="1" shrinkToFit="1"/>
    </xf>
    <xf numFmtId="1" fontId="28" fillId="4" borderId="1" xfId="0" applyNumberFormat="1" applyFont="1" applyFill="1" applyBorder="1" applyAlignment="1">
      <alignment horizontal="center" vertical="center" wrapText="1" shrinkToFit="1"/>
    </xf>
    <xf numFmtId="2" fontId="32" fillId="0" borderId="3" xfId="0" applyNumberFormat="1" applyFont="1" applyFill="1" applyBorder="1" applyAlignment="1">
      <alignment horizontal="center" vertical="center" wrapText="1" shrinkToFit="1"/>
    </xf>
    <xf numFmtId="2" fontId="32" fillId="0" borderId="7" xfId="0" applyNumberFormat="1" applyFont="1" applyFill="1" applyBorder="1" applyAlignment="1">
      <alignment horizontal="center" vertical="center" wrapText="1" shrinkToFit="1"/>
    </xf>
    <xf numFmtId="2" fontId="32" fillId="0" borderId="1" xfId="0" applyNumberFormat="1" applyFont="1" applyFill="1" applyBorder="1" applyAlignment="1">
      <alignment horizontal="center" vertical="center" wrapText="1" shrinkToFit="1"/>
    </xf>
    <xf numFmtId="2" fontId="32" fillId="0" borderId="10" xfId="0" applyNumberFormat="1" applyFont="1" applyFill="1" applyBorder="1" applyAlignment="1">
      <alignment horizontal="center" vertical="center" wrapText="1" shrinkToFit="1"/>
    </xf>
    <xf numFmtId="2" fontId="32" fillId="0" borderId="12" xfId="0" applyNumberFormat="1" applyFont="1" applyFill="1" applyBorder="1" applyAlignment="1">
      <alignment horizontal="center" vertical="center" wrapText="1" shrinkToFit="1"/>
    </xf>
    <xf numFmtId="2" fontId="28" fillId="2" borderId="1" xfId="0" applyNumberFormat="1" applyFont="1" applyFill="1" applyBorder="1" applyAlignment="1">
      <alignment horizontal="center" vertical="center" wrapText="1" shrinkToFit="1"/>
    </xf>
    <xf numFmtId="2" fontId="28" fillId="4" borderId="1" xfId="0" applyNumberFormat="1" applyFont="1" applyFill="1" applyBorder="1" applyAlignment="1">
      <alignment horizontal="center" vertical="center" wrapText="1" shrinkToFit="1"/>
    </xf>
    <xf numFmtId="2" fontId="32" fillId="0" borderId="11" xfId="0" applyNumberFormat="1" applyFont="1" applyFill="1" applyBorder="1" applyAlignment="1">
      <alignment horizontal="center" vertical="center" wrapText="1" shrinkToFit="1"/>
    </xf>
    <xf numFmtId="2" fontId="32" fillId="2" borderId="1" xfId="0" applyNumberFormat="1" applyFont="1" applyFill="1" applyBorder="1" applyAlignment="1">
      <alignment horizontal="center" vertical="center" wrapText="1" shrinkToFit="1"/>
    </xf>
    <xf numFmtId="2" fontId="32" fillId="4" borderId="1" xfId="0" applyNumberFormat="1" applyFont="1" applyFill="1" applyBorder="1" applyAlignment="1">
      <alignment horizontal="center" vertical="center" wrapText="1" shrinkToFit="1"/>
    </xf>
    <xf numFmtId="2" fontId="28" fillId="0" borderId="7" xfId="0" applyNumberFormat="1" applyFont="1" applyFill="1" applyBorder="1" applyAlignment="1">
      <alignment horizontal="center" vertical="center" wrapText="1" shrinkToFit="1"/>
    </xf>
    <xf numFmtId="1" fontId="28" fillId="0" borderId="7" xfId="0" applyNumberFormat="1" applyFont="1" applyFill="1" applyBorder="1" applyAlignment="1">
      <alignment horizontal="center" vertical="center" wrapText="1" shrinkToFit="1"/>
    </xf>
    <xf numFmtId="1" fontId="28" fillId="0" borderId="12" xfId="0" applyNumberFormat="1" applyFont="1" applyFill="1" applyBorder="1" applyAlignment="1">
      <alignment horizontal="center" vertical="center" wrapText="1" shrinkToFit="1"/>
    </xf>
    <xf numFmtId="1" fontId="28" fillId="2" borderId="12" xfId="0" applyNumberFormat="1" applyFont="1" applyFill="1" applyBorder="1" applyAlignment="1">
      <alignment horizontal="center" vertical="center" wrapText="1" shrinkToFit="1"/>
    </xf>
    <xf numFmtId="2" fontId="32" fillId="0" borderId="2" xfId="0" applyNumberFormat="1" applyFont="1" applyFill="1" applyBorder="1" applyAlignment="1">
      <alignment horizontal="center" vertical="center" wrapText="1" shrinkToFit="1"/>
    </xf>
    <xf numFmtId="2" fontId="33" fillId="0" borderId="1" xfId="0" applyNumberFormat="1" applyFont="1" applyFill="1" applyBorder="1" applyAlignment="1">
      <alignment horizontal="center" vertical="center" wrapText="1" shrinkToFit="1"/>
    </xf>
    <xf numFmtId="2" fontId="32" fillId="0" borderId="6" xfId="0" applyNumberFormat="1" applyFont="1" applyFill="1" applyBorder="1" applyAlignment="1">
      <alignment horizontal="center" vertical="center" wrapText="1" shrinkToFit="1"/>
    </xf>
    <xf numFmtId="2" fontId="33" fillId="0" borderId="12" xfId="0" applyNumberFormat="1" applyFont="1" applyFill="1" applyBorder="1" applyAlignment="1">
      <alignment horizontal="center" vertical="center" wrapText="1" shrinkToFit="1"/>
    </xf>
    <xf numFmtId="2" fontId="12" fillId="0" borderId="6" xfId="0" applyNumberFormat="1" applyFont="1" applyFill="1" applyBorder="1" applyAlignment="1">
      <alignment horizontal="center" vertical="center" wrapText="1" shrinkToFit="1"/>
    </xf>
    <xf numFmtId="1" fontId="12" fillId="0" borderId="4" xfId="0" applyNumberFormat="1" applyFont="1" applyFill="1" applyBorder="1" applyAlignment="1">
      <alignment horizontal="center" vertical="center" wrapText="1" shrinkToFit="1"/>
    </xf>
    <xf numFmtId="1" fontId="12" fillId="0" borderId="10" xfId="0" applyNumberFormat="1" applyFont="1" applyFill="1" applyBorder="1" applyAlignment="1">
      <alignment horizontal="center" vertical="center" wrapText="1" shrinkToFit="1"/>
    </xf>
    <xf numFmtId="2" fontId="3" fillId="0" borderId="16" xfId="0" applyNumberFormat="1" applyFont="1" applyFill="1" applyBorder="1" applyAlignment="1">
      <alignment horizontal="center" vertical="center" wrapText="1" shrinkToFit="1"/>
    </xf>
    <xf numFmtId="2" fontId="12" fillId="0" borderId="7" xfId="0" applyNumberFormat="1" applyFont="1" applyFill="1" applyBorder="1" applyAlignment="1">
      <alignment horizontal="center" vertical="center" wrapText="1" shrinkToFit="1"/>
    </xf>
    <xf numFmtId="2" fontId="12" fillId="2" borderId="12" xfId="0" applyNumberFormat="1" applyFont="1" applyFill="1" applyBorder="1" applyAlignment="1">
      <alignment horizontal="center" vertical="center" wrapText="1" shrinkToFit="1"/>
    </xf>
    <xf numFmtId="2" fontId="12" fillId="4" borderId="12" xfId="0" applyNumberFormat="1" applyFont="1" applyFill="1" applyBorder="1" applyAlignment="1">
      <alignment horizontal="center" vertical="center" wrapText="1" shrinkToFit="1"/>
    </xf>
    <xf numFmtId="2" fontId="12" fillId="2" borderId="14" xfId="0" applyNumberFormat="1" applyFont="1" applyFill="1" applyBorder="1" applyAlignment="1">
      <alignment horizontal="center" vertical="center" wrapText="1" shrinkToFit="1"/>
    </xf>
    <xf numFmtId="2" fontId="12" fillId="0" borderId="1" xfId="0" applyNumberFormat="1" applyFont="1" applyFill="1" applyBorder="1" applyAlignment="1">
      <alignment vertical="center" wrapText="1" shrinkToFit="1"/>
    </xf>
    <xf numFmtId="2" fontId="12" fillId="0" borderId="10" xfId="0" applyNumberFormat="1" applyFont="1" applyFill="1" applyBorder="1" applyAlignment="1">
      <alignment vertical="center" wrapText="1" shrinkToFit="1"/>
    </xf>
    <xf numFmtId="9" fontId="12" fillId="0" borderId="2" xfId="0" applyNumberFormat="1" applyFont="1" applyFill="1" applyBorder="1" applyAlignment="1">
      <alignment horizontal="center" vertical="center" wrapText="1" shrinkToFit="1"/>
    </xf>
    <xf numFmtId="9" fontId="12" fillId="4" borderId="1" xfId="0" applyNumberFormat="1" applyFont="1" applyFill="1" applyBorder="1" applyAlignment="1">
      <alignment horizontal="center" vertical="center" wrapText="1" shrinkToFit="1"/>
    </xf>
    <xf numFmtId="9" fontId="12" fillId="0" borderId="1" xfId="0" applyNumberFormat="1" applyFont="1" applyBorder="1" applyAlignment="1">
      <alignment horizontal="center" vertical="center" wrapText="1" shrinkToFit="1"/>
    </xf>
    <xf numFmtId="2" fontId="3" fillId="0" borderId="15" xfId="0" applyNumberFormat="1" applyFont="1" applyBorder="1" applyAlignment="1">
      <alignment horizontal="center" vertical="center" wrapText="1" shrinkToFit="1"/>
    </xf>
    <xf numFmtId="2" fontId="28" fillId="0" borderId="10" xfId="0" applyNumberFormat="1" applyFont="1" applyFill="1" applyBorder="1" applyAlignment="1">
      <alignment horizontal="center" vertical="top" wrapText="1" shrinkToFit="1"/>
    </xf>
    <xf numFmtId="2" fontId="34" fillId="0" borderId="1" xfId="0" applyNumberFormat="1" applyFont="1" applyFill="1" applyBorder="1" applyAlignment="1">
      <alignment horizontal="center" vertical="center" wrapText="1" shrinkToFit="1"/>
    </xf>
    <xf numFmtId="2" fontId="34" fillId="0" borderId="11" xfId="0" applyNumberFormat="1" applyFont="1" applyFill="1" applyBorder="1" applyAlignment="1">
      <alignment horizontal="center" vertical="center" wrapText="1" shrinkToFit="1"/>
    </xf>
    <xf numFmtId="2" fontId="34" fillId="2" borderId="1" xfId="0" applyNumberFormat="1" applyFont="1" applyFill="1" applyBorder="1" applyAlignment="1">
      <alignment horizontal="center" vertical="center" wrapText="1" shrinkToFit="1"/>
    </xf>
    <xf numFmtId="1" fontId="9" fillId="4" borderId="1" xfId="0" applyNumberFormat="1" applyFont="1" applyFill="1" applyBorder="1" applyAlignment="1">
      <alignment horizontal="center" vertical="center" wrapText="1" shrinkToFit="1"/>
    </xf>
    <xf numFmtId="2" fontId="3" fillId="0" borderId="5" xfId="0" applyNumberFormat="1" applyFont="1" applyBorder="1" applyAlignment="1">
      <alignment horizontal="center" vertical="center" wrapText="1" shrinkToFit="1"/>
    </xf>
    <xf numFmtId="2" fontId="12" fillId="0" borderId="5" xfId="0" applyNumberFormat="1" applyFont="1" applyBorder="1" applyAlignment="1">
      <alignment horizontal="center" vertical="center" wrapText="1" shrinkToFit="1"/>
    </xf>
    <xf numFmtId="0" fontId="26" fillId="0" borderId="5" xfId="0" applyFont="1" applyBorder="1" applyAlignment="1">
      <alignment horizontal="center" vertical="center" wrapText="1" shrinkToFit="1"/>
    </xf>
    <xf numFmtId="2" fontId="3" fillId="0" borderId="2" xfId="0" applyNumberFormat="1" applyFont="1" applyFill="1" applyBorder="1" applyAlignment="1">
      <alignment horizontal="center" vertical="center" wrapText="1" shrinkToFit="1"/>
    </xf>
    <xf numFmtId="2" fontId="12" fillId="0" borderId="17" xfId="0" applyNumberFormat="1" applyFont="1" applyBorder="1" applyAlignment="1">
      <alignment horizontal="center" vertical="center" wrapText="1" shrinkToFit="1"/>
    </xf>
    <xf numFmtId="0" fontId="26" fillId="0" borderId="17" xfId="0" applyFont="1" applyBorder="1" applyAlignment="1">
      <alignment horizontal="center" vertical="center" wrapText="1" shrinkToFit="1"/>
    </xf>
    <xf numFmtId="0" fontId="26" fillId="0" borderId="3" xfId="0" applyFont="1" applyBorder="1" applyAlignment="1">
      <alignment horizontal="center" vertical="center" wrapText="1" shrinkToFit="1"/>
    </xf>
    <xf numFmtId="2" fontId="12" fillId="0" borderId="17" xfId="0" applyNumberFormat="1" applyFont="1" applyFill="1" applyBorder="1" applyAlignment="1">
      <alignment horizontal="center" vertical="center" wrapText="1" shrinkToFit="1"/>
    </xf>
    <xf numFmtId="2" fontId="3" fillId="0" borderId="1" xfId="0" applyNumberFormat="1" applyFont="1" applyFill="1" applyBorder="1" applyAlignment="1">
      <alignment horizontal="center" vertical="center" wrapText="1" shrinkToFit="1"/>
    </xf>
    <xf numFmtId="0" fontId="26" fillId="0" borderId="1" xfId="0" applyFont="1" applyBorder="1" applyAlignment="1">
      <alignment horizontal="center" vertical="center" wrapText="1" shrinkToFit="1"/>
    </xf>
    <xf numFmtId="2" fontId="3" fillId="0" borderId="2" xfId="0" applyNumberFormat="1" applyFont="1" applyBorder="1" applyAlignment="1">
      <alignment horizontal="center" vertical="center" wrapText="1" shrinkToFit="1"/>
    </xf>
    <xf numFmtId="2" fontId="3" fillId="0" borderId="17" xfId="0" applyNumberFormat="1" applyFont="1" applyBorder="1" applyAlignment="1">
      <alignment horizontal="center" vertical="center" wrapText="1" shrinkToFit="1"/>
    </xf>
    <xf numFmtId="2" fontId="3" fillId="0" borderId="4" xfId="0" applyNumberFormat="1" applyFont="1" applyBorder="1" applyAlignment="1">
      <alignment horizontal="center" vertical="center" wrapText="1" shrinkToFit="1"/>
    </xf>
    <xf numFmtId="2" fontId="3" fillId="0" borderId="23" xfId="0" applyNumberFormat="1" applyFont="1" applyBorder="1" applyAlignment="1">
      <alignment vertical="center" wrapText="1" shrinkToFit="1"/>
    </xf>
    <xf numFmtId="0" fontId="26" fillId="0" borderId="23" xfId="0" applyFont="1" applyBorder="1" applyAlignment="1">
      <alignment vertical="center" wrapText="1" shrinkToFit="1"/>
    </xf>
    <xf numFmtId="0" fontId="26" fillId="0" borderId="16" xfId="0" applyFont="1" applyBorder="1" applyAlignment="1">
      <alignment vertical="center" wrapText="1" shrinkToFit="1"/>
    </xf>
    <xf numFmtId="2" fontId="3" fillId="0" borderId="1" xfId="0" applyNumberFormat="1" applyFont="1" applyBorder="1" applyAlignment="1">
      <alignment horizontal="center" vertical="center" wrapText="1" shrinkToFit="1"/>
    </xf>
    <xf numFmtId="2" fontId="12" fillId="0" borderId="2" xfId="0" applyNumberFormat="1" applyFont="1" applyBorder="1" applyAlignment="1">
      <alignment horizontal="center" vertical="center" wrapText="1" shrinkToFit="1"/>
    </xf>
    <xf numFmtId="2" fontId="26" fillId="0" borderId="2" xfId="0" applyNumberFormat="1" applyFont="1" applyBorder="1" applyAlignment="1">
      <alignment horizontal="center" vertical="center" wrapText="1" shrinkToFit="1"/>
    </xf>
    <xf numFmtId="2" fontId="12" fillId="0" borderId="1" xfId="0" applyNumberFormat="1" applyFont="1" applyBorder="1" applyAlignment="1">
      <alignment horizontal="center" vertical="center" wrapText="1" shrinkToFit="1"/>
    </xf>
    <xf numFmtId="2" fontId="26" fillId="0" borderId="1" xfId="0" applyNumberFormat="1" applyFont="1" applyBorder="1" applyAlignment="1">
      <alignment horizontal="center" vertical="center" wrapText="1" shrinkToFit="1"/>
    </xf>
    <xf numFmtId="2" fontId="26" fillId="0" borderId="17" xfId="0" applyNumberFormat="1" applyFont="1" applyBorder="1" applyAlignment="1">
      <alignment horizontal="center" vertical="center" wrapText="1" shrinkToFit="1"/>
    </xf>
    <xf numFmtId="2" fontId="3" fillId="0" borderId="3" xfId="0" applyNumberFormat="1" applyFont="1" applyBorder="1" applyAlignment="1">
      <alignment horizontal="center" vertical="center" wrapText="1" shrinkToFit="1"/>
    </xf>
    <xf numFmtId="2" fontId="27" fillId="0" borderId="3" xfId="0" applyNumberFormat="1" applyFont="1" applyBorder="1" applyAlignment="1">
      <alignment horizontal="center" vertical="center" wrapText="1" shrinkToFit="1"/>
    </xf>
    <xf numFmtId="2" fontId="26" fillId="0" borderId="3" xfId="0" applyNumberFormat="1" applyFont="1" applyBorder="1" applyAlignment="1">
      <alignment horizontal="center" vertical="center" wrapText="1" shrinkToFit="1"/>
    </xf>
    <xf numFmtId="2" fontId="3" fillId="0" borderId="17" xfId="0" applyNumberFormat="1" applyFont="1" applyBorder="1" applyAlignment="1">
      <alignment vertical="center" wrapText="1" shrinkToFit="1"/>
    </xf>
    <xf numFmtId="0" fontId="26" fillId="0" borderId="17" xfId="0" applyFont="1" applyBorder="1" applyAlignment="1">
      <alignment vertical="center" wrapText="1" shrinkToFit="1"/>
    </xf>
    <xf numFmtId="0" fontId="26" fillId="0" borderId="3" xfId="0" applyFont="1" applyBorder="1" applyAlignment="1">
      <alignment vertical="center" wrapText="1" shrinkToFit="1"/>
    </xf>
    <xf numFmtId="2" fontId="28" fillId="0" borderId="11" xfId="0" applyNumberFormat="1" applyFont="1" applyFill="1" applyBorder="1" applyAlignment="1">
      <alignment horizontal="center" vertical="center" wrapText="1" shrinkToFit="1"/>
    </xf>
    <xf numFmtId="2" fontId="33" fillId="0" borderId="12" xfId="0" applyNumberFormat="1" applyFont="1" applyFill="1" applyBorder="1" applyAlignment="1">
      <alignment horizontal="center" vertical="center" wrapText="1" shrinkToFit="1"/>
    </xf>
    <xf numFmtId="2" fontId="3" fillId="0" borderId="17" xfId="0" applyNumberFormat="1" applyFont="1" applyFill="1" applyBorder="1" applyAlignment="1">
      <alignment horizontal="center" vertical="center" wrapText="1" shrinkToFit="1"/>
    </xf>
    <xf numFmtId="2" fontId="2" fillId="0" borderId="23" xfId="0" applyNumberFormat="1" applyFont="1" applyBorder="1" applyAlignment="1">
      <alignment horizontal="left" vertical="center" wrapText="1" shrinkToFit="1"/>
    </xf>
    <xf numFmtId="2" fontId="0" fillId="0" borderId="23" xfId="0" applyNumberFormat="1" applyBorder="1" applyAlignment="1">
      <alignment horizontal="left" vertical="center" wrapText="1" shrinkToFit="1"/>
    </xf>
    <xf numFmtId="2" fontId="3" fillId="0" borderId="7" xfId="0" applyNumberFormat="1" applyFont="1" applyFill="1" applyBorder="1" applyAlignment="1">
      <alignment horizontal="center" vertical="center" wrapText="1" shrinkToFit="1"/>
    </xf>
    <xf numFmtId="2" fontId="3" fillId="0" borderId="5" xfId="0" applyNumberFormat="1" applyFont="1" applyFill="1" applyBorder="1" applyAlignment="1">
      <alignment horizontal="center" vertical="center" wrapText="1" shrinkToFit="1"/>
    </xf>
    <xf numFmtId="0" fontId="26" fillId="0" borderId="14" xfId="0" applyFont="1" applyBorder="1" applyAlignment="1">
      <alignment horizontal="center" vertical="center" wrapText="1" shrinkToFit="1"/>
    </xf>
    <xf numFmtId="2" fontId="3" fillId="0" borderId="0" xfId="0" applyNumberFormat="1" applyFont="1" applyBorder="1" applyAlignment="1">
      <alignment horizontal="left" vertical="center" wrapText="1" shrinkToFit="1"/>
    </xf>
    <xf numFmtId="0" fontId="26" fillId="0" borderId="0" xfId="0" applyFont="1" applyAlignment="1">
      <alignment horizontal="left" vertical="center" wrapText="1" shrinkToFit="1"/>
    </xf>
    <xf numFmtId="2" fontId="32" fillId="0" borderId="2" xfId="0" applyNumberFormat="1" applyFont="1" applyFill="1" applyBorder="1" applyAlignment="1">
      <alignment horizontal="center" vertical="center" wrapText="1" shrinkToFit="1"/>
    </xf>
    <xf numFmtId="0" fontId="0" fillId="0" borderId="17" xfId="0" applyBorder="1" applyAlignment="1">
      <alignment horizontal="center" vertical="center" wrapText="1" shrinkToFit="1"/>
    </xf>
    <xf numFmtId="0" fontId="0" fillId="0" borderId="3" xfId="0" applyBorder="1" applyAlignment="1">
      <alignment horizontal="center" vertical="center" wrapText="1" shrinkToFit="1"/>
    </xf>
    <xf numFmtId="0" fontId="3" fillId="0" borderId="0" xfId="0" applyFont="1" applyAlignment="1">
      <alignment horizontal="left" vertical="center" wrapText="1" shrinkToFit="1"/>
    </xf>
    <xf numFmtId="0" fontId="12" fillId="0" borderId="0" xfId="0" applyFont="1" applyAlignment="1">
      <alignment horizontal="left" vertical="center" wrapText="1" shrinkToFit="1"/>
    </xf>
    <xf numFmtId="2" fontId="3" fillId="0" borderId="10" xfId="0" applyNumberFormat="1" applyFont="1" applyBorder="1" applyAlignment="1">
      <alignment horizontal="center" vertical="center" wrapText="1" shrinkToFit="1"/>
    </xf>
    <xf numFmtId="0" fontId="26" fillId="0" borderId="12" xfId="0" applyFont="1" applyBorder="1" applyAlignment="1">
      <alignment horizontal="center" vertical="center" wrapText="1" shrinkToFit="1"/>
    </xf>
    <xf numFmtId="2" fontId="32" fillId="0" borderId="1" xfId="0" applyNumberFormat="1" applyFont="1" applyFill="1" applyBorder="1" applyAlignment="1">
      <alignment horizontal="center" vertical="center" wrapText="1" shrinkToFit="1"/>
    </xf>
    <xf numFmtId="2" fontId="28" fillId="0" borderId="1" xfId="0" applyNumberFormat="1" applyFont="1" applyFill="1" applyBorder="1" applyAlignment="1">
      <alignment horizontal="center" vertical="center" wrapText="1" shrinkToFit="1"/>
    </xf>
    <xf numFmtId="2" fontId="33" fillId="0" borderId="1" xfId="0" applyNumberFormat="1" applyFont="1" applyFill="1" applyBorder="1" applyAlignment="1">
      <alignment horizontal="center" vertical="center" wrapText="1" shrinkToFit="1"/>
    </xf>
    <xf numFmtId="2" fontId="2" fillId="0" borderId="0" xfId="0" applyNumberFormat="1" applyFont="1" applyBorder="1" applyAlignment="1">
      <alignment horizontal="left" vertical="center" wrapText="1" shrinkToFit="1"/>
    </xf>
    <xf numFmtId="0" fontId="0" fillId="0" borderId="0" xfId="0" applyAlignment="1">
      <alignment horizontal="left" vertical="center" wrapText="1" shrinkToFit="1"/>
    </xf>
    <xf numFmtId="2" fontId="9" fillId="0" borderId="5" xfId="0" applyNumberFormat="1" applyFont="1" applyBorder="1" applyAlignment="1">
      <alignment horizontal="center" vertical="center" wrapText="1" shrinkToFit="1"/>
    </xf>
    <xf numFmtId="2" fontId="11" fillId="0" borderId="5" xfId="0" applyNumberFormat="1" applyFont="1" applyBorder="1" applyAlignment="1">
      <alignment horizontal="center" vertical="center" wrapText="1" shrinkToFit="1"/>
    </xf>
    <xf numFmtId="0" fontId="0" fillId="0" borderId="5" xfId="0" applyBorder="1" applyAlignment="1">
      <alignment horizontal="center" vertical="center" wrapText="1" shrinkToFit="1"/>
    </xf>
    <xf numFmtId="2" fontId="2" fillId="0" borderId="2" xfId="0" applyNumberFormat="1" applyFont="1" applyBorder="1" applyAlignment="1">
      <alignment horizontal="center" vertical="center" wrapText="1" shrinkToFit="1"/>
    </xf>
    <xf numFmtId="2" fontId="0" fillId="0" borderId="2" xfId="0" applyNumberFormat="1" applyBorder="1" applyAlignment="1">
      <alignment horizontal="center" vertical="center" wrapText="1" shrinkToFit="1"/>
    </xf>
    <xf numFmtId="2" fontId="2" fillId="0" borderId="1" xfId="0" applyNumberFormat="1" applyFont="1" applyBorder="1" applyAlignment="1">
      <alignment horizontal="center" vertical="center" wrapText="1" shrinkToFit="1"/>
    </xf>
    <xf numFmtId="2" fontId="1" fillId="0" borderId="1" xfId="0" applyNumberFormat="1" applyFont="1" applyBorder="1" applyAlignment="1">
      <alignment horizontal="center" vertical="center" wrapText="1" shrinkToFit="1"/>
    </xf>
    <xf numFmtId="2" fontId="8" fillId="0" borderId="1" xfId="0" applyNumberFormat="1" applyFont="1" applyBorder="1" applyAlignment="1">
      <alignment horizontal="center" vertical="center" wrapText="1" shrinkToFit="1"/>
    </xf>
    <xf numFmtId="2" fontId="0" fillId="0" borderId="1" xfId="0" applyNumberFormat="1" applyBorder="1" applyAlignment="1">
      <alignment horizontal="center" vertical="center" wrapText="1" shrinkToFit="1"/>
    </xf>
    <xf numFmtId="2" fontId="7" fillId="0" borderId="1" xfId="0" applyNumberFormat="1" applyFont="1" applyBorder="1" applyAlignment="1">
      <alignment horizontal="center" vertical="center" wrapText="1" shrinkToFit="1"/>
    </xf>
    <xf numFmtId="2" fontId="10" fillId="0" borderId="2" xfId="0" applyNumberFormat="1" applyFont="1" applyBorder="1" applyAlignment="1">
      <alignment horizontal="center" vertical="center" wrapText="1" shrinkToFit="1"/>
    </xf>
    <xf numFmtId="2" fontId="7" fillId="0" borderId="2" xfId="0" applyNumberFormat="1" applyFont="1" applyBorder="1" applyAlignment="1">
      <alignment horizontal="center" vertical="center" wrapText="1" shrinkToFit="1"/>
    </xf>
    <xf numFmtId="2" fontId="2" fillId="0" borderId="3" xfId="0" applyNumberFormat="1" applyFont="1" applyBorder="1" applyAlignment="1">
      <alignment horizontal="center" vertical="center" wrapText="1" shrinkToFit="1"/>
    </xf>
    <xf numFmtId="2" fontId="15" fillId="0" borderId="3" xfId="0" applyNumberFormat="1" applyFont="1" applyBorder="1" applyAlignment="1">
      <alignment horizontal="center" vertical="center" wrapText="1" shrinkToFit="1"/>
    </xf>
    <xf numFmtId="2" fontId="1" fillId="0" borderId="17" xfId="0" applyNumberFormat="1" applyFont="1" applyBorder="1" applyAlignment="1">
      <alignment horizontal="center" vertical="center" wrapText="1" shrinkToFit="1"/>
    </xf>
    <xf numFmtId="2" fontId="20" fillId="0" borderId="1" xfId="0" applyNumberFormat="1" applyFont="1" applyBorder="1" applyAlignment="1">
      <alignment horizontal="center" vertical="center" wrapText="1" shrinkToFit="1"/>
    </xf>
    <xf numFmtId="2" fontId="20" fillId="0" borderId="2" xfId="0" applyNumberFormat="1" applyFont="1" applyBorder="1" applyAlignment="1">
      <alignment horizontal="center" vertical="center" wrapText="1" shrinkToFit="1"/>
    </xf>
    <xf numFmtId="2" fontId="7" fillId="0" borderId="10" xfId="0" applyNumberFormat="1" applyFont="1" applyBorder="1" applyAlignment="1">
      <alignment horizontal="center" vertical="center" wrapText="1" shrinkToFit="1"/>
    </xf>
    <xf numFmtId="0" fontId="0" fillId="0" borderId="12" xfId="0" applyBorder="1" applyAlignment="1">
      <alignment horizontal="center" vertical="center" wrapText="1" shrinkToFit="1"/>
    </xf>
    <xf numFmtId="2" fontId="7" fillId="0" borderId="17" xfId="0" applyNumberFormat="1" applyFont="1" applyBorder="1" applyAlignment="1">
      <alignment horizontal="center" vertical="center" wrapText="1" shrinkToFit="1"/>
    </xf>
    <xf numFmtId="2" fontId="20" fillId="0" borderId="17" xfId="0" applyNumberFormat="1" applyFont="1" applyBorder="1" applyAlignment="1">
      <alignment horizontal="center" vertical="center" wrapText="1" shrinkToFit="1"/>
    </xf>
    <xf numFmtId="2" fontId="20" fillId="0" borderId="3" xfId="0" applyNumberFormat="1" applyFont="1" applyBorder="1" applyAlignment="1">
      <alignment horizontal="center" vertical="center" wrapText="1" shrinkToFit="1"/>
    </xf>
    <xf numFmtId="2" fontId="7" fillId="0" borderId="1" xfId="0" applyNumberFormat="1" applyFont="1" applyFill="1" applyBorder="1" applyAlignment="1">
      <alignment horizontal="center" vertical="center" wrapText="1" shrinkToFit="1"/>
    </xf>
    <xf numFmtId="0" fontId="20" fillId="0" borderId="1" xfId="0" applyFont="1" applyBorder="1" applyAlignment="1">
      <alignment horizontal="center" vertical="center" wrapText="1" shrinkToFit="1"/>
    </xf>
    <xf numFmtId="2" fontId="2" fillId="0" borderId="17" xfId="0" applyNumberFormat="1" applyFont="1" applyBorder="1" applyAlignment="1">
      <alignment vertical="center" wrapText="1" shrinkToFit="1"/>
    </xf>
    <xf numFmtId="0" fontId="0" fillId="0" borderId="17" xfId="0" applyBorder="1" applyAlignment="1">
      <alignment vertical="center" wrapText="1" shrinkToFit="1"/>
    </xf>
    <xf numFmtId="0" fontId="0" fillId="0" borderId="3" xfId="0" applyBorder="1" applyAlignment="1">
      <alignment vertical="center" wrapText="1" shrinkToFit="1"/>
    </xf>
    <xf numFmtId="2" fontId="2" fillId="0" borderId="17" xfId="0" applyNumberFormat="1" applyFont="1" applyBorder="1" applyAlignment="1">
      <alignment horizontal="center" vertical="center" wrapText="1" shrinkToFit="1"/>
    </xf>
    <xf numFmtId="2" fontId="2" fillId="0" borderId="4" xfId="0" applyNumberFormat="1" applyFont="1" applyBorder="1" applyAlignment="1">
      <alignment horizontal="center" vertical="center" wrapText="1" shrinkToFit="1"/>
    </xf>
    <xf numFmtId="2" fontId="2" fillId="0" borderId="23" xfId="0" applyNumberFormat="1" applyFont="1" applyBorder="1" applyAlignment="1">
      <alignment vertical="center" wrapText="1" shrinkToFit="1"/>
    </xf>
    <xf numFmtId="0" fontId="0" fillId="0" borderId="23" xfId="0" applyBorder="1" applyAlignment="1">
      <alignment vertical="center" wrapText="1" shrinkToFit="1"/>
    </xf>
    <xf numFmtId="0" fontId="0" fillId="0" borderId="16" xfId="0" applyBorder="1" applyAlignment="1">
      <alignment vertical="center" wrapText="1" shrinkToFit="1"/>
    </xf>
    <xf numFmtId="2" fontId="2" fillId="0" borderId="7" xfId="0" applyNumberFormat="1" applyFont="1" applyFill="1" applyBorder="1" applyAlignment="1">
      <alignment horizontal="center" vertical="center" wrapText="1" shrinkToFit="1"/>
    </xf>
    <xf numFmtId="2" fontId="2" fillId="0" borderId="5" xfId="0" applyNumberFormat="1" applyFont="1" applyFill="1" applyBorder="1" applyAlignment="1">
      <alignment horizontal="center" vertical="center" wrapText="1" shrinkToFit="1"/>
    </xf>
    <xf numFmtId="0" fontId="0" fillId="0" borderId="14" xfId="0" applyBorder="1" applyAlignment="1">
      <alignment horizontal="center" vertical="center" wrapText="1" shrinkToFit="1"/>
    </xf>
    <xf numFmtId="2" fontId="2" fillId="0" borderId="2" xfId="0" applyNumberFormat="1" applyFont="1" applyFill="1" applyBorder="1" applyAlignment="1">
      <alignment horizontal="center" vertical="center" wrapText="1" shrinkToFit="1"/>
    </xf>
    <xf numFmtId="2" fontId="2" fillId="0" borderId="17" xfId="0" applyNumberFormat="1" applyFont="1" applyFill="1" applyBorder="1" applyAlignment="1">
      <alignment horizontal="center" vertical="center" wrapText="1" shrinkToFit="1"/>
    </xf>
    <xf numFmtId="2" fontId="7" fillId="0" borderId="2" xfId="0" applyNumberFormat="1" applyFont="1" applyFill="1" applyBorder="1" applyAlignment="1">
      <alignment horizontal="center" vertical="center" wrapText="1" shrinkToFit="1"/>
    </xf>
    <xf numFmtId="2" fontId="7" fillId="0" borderId="17" xfId="0" applyNumberFormat="1" applyFont="1" applyFill="1" applyBorder="1" applyAlignment="1">
      <alignment horizontal="center" vertical="center" wrapText="1" shrinkToFit="1"/>
    </xf>
    <xf numFmtId="2" fontId="1" fillId="0" borderId="17" xfId="0" applyNumberFormat="1" applyFont="1" applyFill="1" applyBorder="1" applyAlignment="1">
      <alignment horizontal="center" vertical="center" wrapText="1" shrinkToFit="1"/>
    </xf>
    <xf numFmtId="2" fontId="4" fillId="0" borderId="1" xfId="0" applyNumberFormat="1" applyFont="1" applyFill="1" applyBorder="1" applyAlignment="1">
      <alignment horizontal="center" vertical="center" wrapText="1" shrinkToFit="1"/>
    </xf>
    <xf numFmtId="2" fontId="17" fillId="0" borderId="1" xfId="0" applyNumberFormat="1" applyFont="1" applyFill="1" applyBorder="1" applyAlignment="1">
      <alignment horizontal="center" vertical="center" wrapText="1" shrinkToFit="1"/>
    </xf>
    <xf numFmtId="2" fontId="16" fillId="0" borderId="1" xfId="0" applyNumberFormat="1" applyFont="1" applyFill="1" applyBorder="1" applyAlignment="1">
      <alignment horizontal="center" vertical="center" wrapText="1" shrinkToFit="1"/>
    </xf>
    <xf numFmtId="2" fontId="16" fillId="0" borderId="11" xfId="0" applyNumberFormat="1" applyFont="1" applyFill="1" applyBorder="1" applyAlignment="1">
      <alignment horizontal="center" vertical="center" wrapText="1" shrinkToFit="1"/>
    </xf>
    <xf numFmtId="2" fontId="17" fillId="0" borderId="12" xfId="0" applyNumberFormat="1" applyFont="1" applyFill="1" applyBorder="1" applyAlignment="1">
      <alignment horizontal="center" vertical="center" wrapText="1" shrinkToFit="1"/>
    </xf>
    <xf numFmtId="2" fontId="0" fillId="0" borderId="17" xfId="0" applyNumberFormat="1" applyBorder="1" applyAlignment="1">
      <alignment horizontal="center" vertical="center" wrapText="1" shrinkToFit="1"/>
    </xf>
    <xf numFmtId="2" fontId="13" fillId="0" borderId="1" xfId="0" applyNumberFormat="1" applyFont="1" applyFill="1" applyBorder="1" applyAlignment="1">
      <alignment horizontal="center" vertical="center" wrapText="1" shrinkToFit="1"/>
    </xf>
    <xf numFmtId="2" fontId="14" fillId="0" borderId="1" xfId="0" applyNumberFormat="1" applyFont="1" applyFill="1" applyBorder="1" applyAlignment="1">
      <alignment horizontal="center" vertical="center" wrapText="1" shrinkToFit="1"/>
    </xf>
    <xf numFmtId="2" fontId="13" fillId="0" borderId="2" xfId="0" applyNumberFormat="1" applyFont="1" applyFill="1" applyBorder="1" applyAlignment="1">
      <alignment horizontal="center" vertical="center" wrapText="1" shrinkToFi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E193"/>
  <sheetViews>
    <sheetView tabSelected="1" view="pageBreakPreview" topLeftCell="A157" zoomScale="70" zoomScaleNormal="70" zoomScaleSheetLayoutView="70" workbookViewId="0">
      <selection activeCell="S160" sqref="S160"/>
    </sheetView>
  </sheetViews>
  <sheetFormatPr defaultRowHeight="15.75" x14ac:dyDescent="0.25"/>
  <cols>
    <col min="1" max="2" width="9.28515625" style="9" customWidth="1"/>
    <col min="3" max="3" width="30.85546875" style="9" customWidth="1"/>
    <col min="4" max="4" width="36" style="67" customWidth="1"/>
    <col min="5" max="5" width="12.5703125" style="9" customWidth="1"/>
    <col min="6" max="6" width="37" style="9" customWidth="1"/>
    <col min="7" max="7" width="10.5703125" style="101" customWidth="1"/>
    <col min="8" max="8" width="34.7109375" style="101" customWidth="1"/>
    <col min="9" max="9" width="10" style="101" customWidth="1"/>
    <col min="10" max="10" width="11" style="80" hidden="1" customWidth="1"/>
    <col min="11" max="11" width="17.28515625" style="80" hidden="1" customWidth="1"/>
    <col min="12" max="12" width="21.5703125" style="80" hidden="1" customWidth="1"/>
    <col min="13" max="13" width="10.85546875" style="80" hidden="1" customWidth="1"/>
    <col min="14" max="14" width="13.42578125" style="172" hidden="1" customWidth="1"/>
    <col min="15" max="15" width="25" style="172" hidden="1" customWidth="1"/>
    <col min="16" max="16" width="8.28515625" style="79" hidden="1" customWidth="1"/>
    <col min="17" max="17" width="11.5703125" style="172" customWidth="1"/>
    <col min="18" max="18" width="14.42578125" style="172" customWidth="1"/>
    <col min="19" max="19" width="96.140625" style="172" customWidth="1"/>
    <col min="20" max="20" width="8.28515625" style="80" hidden="1" customWidth="1"/>
    <col min="21" max="21" width="9.28515625" style="80" hidden="1" customWidth="1"/>
    <col min="22" max="22" width="9.7109375" style="80" hidden="1" customWidth="1"/>
    <col min="23" max="23" width="10.140625" style="80" hidden="1" customWidth="1"/>
    <col min="24" max="24" width="10.5703125" style="80" hidden="1" customWidth="1"/>
    <col min="25" max="25" width="9.7109375" style="80" hidden="1" customWidth="1"/>
    <col min="26" max="26" width="12.5703125" style="80" hidden="1" customWidth="1"/>
    <col min="27" max="27" width="0.7109375" style="80" hidden="1" customWidth="1"/>
    <col min="28" max="28" width="11.5703125" style="79" hidden="1" customWidth="1"/>
    <col min="29" max="29" width="28" style="1" customWidth="1"/>
    <col min="30" max="30" width="29.5703125" style="1" customWidth="1"/>
    <col min="31" max="31" width="14.140625" style="2" customWidth="1"/>
    <col min="32" max="32" width="9.140625" style="2" customWidth="1"/>
    <col min="33" max="16384" width="9.140625" style="2"/>
  </cols>
  <sheetData>
    <row r="1" spans="1:30" s="225" customFormat="1" ht="94.5" customHeight="1" x14ac:dyDescent="0.25">
      <c r="A1" s="231"/>
      <c r="B1" s="231"/>
      <c r="C1" s="231"/>
      <c r="D1" s="231"/>
      <c r="E1" s="231"/>
      <c r="F1" s="231"/>
      <c r="G1" s="231"/>
      <c r="H1" s="231"/>
      <c r="I1" s="231"/>
      <c r="J1" s="232"/>
      <c r="K1" s="232"/>
      <c r="L1" s="232"/>
      <c r="M1" s="232"/>
      <c r="N1" s="233"/>
      <c r="O1" s="233"/>
      <c r="P1" s="234"/>
      <c r="Q1" s="233"/>
      <c r="R1" s="233"/>
      <c r="S1" s="233"/>
      <c r="T1" s="232"/>
      <c r="U1" s="232"/>
      <c r="V1" s="232"/>
      <c r="W1" s="232"/>
      <c r="X1" s="232"/>
      <c r="Y1" s="232"/>
      <c r="Z1" s="232"/>
      <c r="AA1" s="232"/>
      <c r="AB1" s="234"/>
      <c r="AC1" s="423" t="s">
        <v>1154</v>
      </c>
      <c r="AD1" s="424"/>
    </row>
    <row r="2" spans="1:30" s="112" customFormat="1" ht="17.25" hidden="1" customHeight="1" x14ac:dyDescent="0.25">
      <c r="A2" s="235"/>
      <c r="B2" s="235"/>
      <c r="C2" s="231"/>
      <c r="D2" s="235"/>
      <c r="E2" s="235"/>
      <c r="F2" s="231"/>
      <c r="G2" s="235"/>
      <c r="H2" s="235"/>
      <c r="I2" s="235"/>
      <c r="J2" s="236"/>
      <c r="K2" s="236"/>
      <c r="L2" s="236"/>
      <c r="M2" s="236"/>
      <c r="N2" s="237"/>
      <c r="O2" s="237"/>
      <c r="P2" s="238"/>
      <c r="Q2" s="237"/>
      <c r="R2" s="237"/>
      <c r="S2" s="237"/>
      <c r="T2" s="236"/>
      <c r="U2" s="236"/>
      <c r="V2" s="236"/>
      <c r="W2" s="236"/>
      <c r="X2" s="236"/>
      <c r="Y2" s="236"/>
      <c r="Z2" s="236"/>
      <c r="AA2" s="236"/>
      <c r="AB2" s="239"/>
      <c r="AC2" s="428" t="s">
        <v>1067</v>
      </c>
      <c r="AD2" s="429"/>
    </row>
    <row r="3" spans="1:30" ht="18.75" x14ac:dyDescent="0.25">
      <c r="A3" s="387" t="s">
        <v>1148</v>
      </c>
      <c r="B3" s="388"/>
      <c r="C3" s="388"/>
      <c r="D3" s="388"/>
      <c r="E3" s="388"/>
      <c r="F3" s="388"/>
      <c r="G3" s="388"/>
      <c r="H3" s="388"/>
      <c r="I3" s="389"/>
      <c r="J3" s="389"/>
      <c r="K3" s="389"/>
      <c r="L3" s="389"/>
      <c r="M3" s="389"/>
      <c r="N3" s="389"/>
      <c r="O3" s="389"/>
      <c r="P3" s="389"/>
      <c r="Q3" s="389"/>
      <c r="R3" s="389"/>
      <c r="S3" s="389"/>
      <c r="T3" s="389"/>
      <c r="U3" s="389"/>
      <c r="V3" s="389"/>
      <c r="W3" s="389"/>
      <c r="X3" s="389"/>
      <c r="Y3" s="389"/>
      <c r="Z3" s="389"/>
      <c r="AA3" s="389"/>
      <c r="AB3" s="389"/>
      <c r="AC3" s="389"/>
      <c r="AD3" s="389"/>
    </row>
    <row r="4" spans="1:30" ht="45.75" customHeight="1" x14ac:dyDescent="0.25">
      <c r="A4" s="397" t="s">
        <v>0</v>
      </c>
      <c r="B4" s="403" t="s">
        <v>427</v>
      </c>
      <c r="C4" s="406"/>
      <c r="D4" s="403" t="s">
        <v>79</v>
      </c>
      <c r="E4" s="403" t="s">
        <v>2</v>
      </c>
      <c r="F4" s="403"/>
      <c r="G4" s="403" t="s">
        <v>3</v>
      </c>
      <c r="H4" s="404"/>
      <c r="I4" s="397" t="s">
        <v>443</v>
      </c>
      <c r="J4" s="392"/>
      <c r="K4" s="392"/>
      <c r="L4" s="392"/>
      <c r="M4" s="392"/>
      <c r="N4" s="392"/>
      <c r="O4" s="392"/>
      <c r="P4" s="392"/>
      <c r="Q4" s="392"/>
      <c r="R4" s="392"/>
      <c r="S4" s="392"/>
      <c r="T4" s="392"/>
      <c r="U4" s="392"/>
      <c r="V4" s="392"/>
      <c r="W4" s="392"/>
      <c r="X4" s="392"/>
      <c r="Y4" s="392"/>
      <c r="Z4" s="392"/>
      <c r="AA4" s="392"/>
      <c r="AB4" s="393"/>
      <c r="AC4" s="409" t="s">
        <v>777</v>
      </c>
      <c r="AD4" s="409" t="s">
        <v>736</v>
      </c>
    </row>
    <row r="5" spans="1:30" ht="26.25" customHeight="1" x14ac:dyDescent="0.25">
      <c r="A5" s="397"/>
      <c r="B5" s="403" t="s">
        <v>1</v>
      </c>
      <c r="C5" s="403" t="s">
        <v>4</v>
      </c>
      <c r="D5" s="403"/>
      <c r="E5" s="403" t="s">
        <v>1</v>
      </c>
      <c r="F5" s="403" t="s">
        <v>4</v>
      </c>
      <c r="G5" s="403" t="s">
        <v>1</v>
      </c>
      <c r="H5" s="397" t="s">
        <v>4</v>
      </c>
      <c r="I5" s="430" t="s">
        <v>620</v>
      </c>
      <c r="J5" s="397" t="s">
        <v>444</v>
      </c>
      <c r="K5" s="398"/>
      <c r="L5" s="398"/>
      <c r="M5" s="398"/>
      <c r="N5" s="398"/>
      <c r="O5" s="398"/>
      <c r="P5" s="408"/>
      <c r="Q5" s="408"/>
      <c r="R5" s="408"/>
      <c r="S5" s="408"/>
      <c r="T5" s="408"/>
      <c r="U5" s="408"/>
      <c r="V5" s="411"/>
      <c r="W5" s="397"/>
      <c r="X5" s="408"/>
      <c r="Y5" s="408"/>
      <c r="Z5" s="408"/>
      <c r="AA5" s="408"/>
      <c r="AB5" s="411"/>
      <c r="AC5" s="410"/>
      <c r="AD5" s="410"/>
    </row>
    <row r="6" spans="1:30" ht="94.5" customHeight="1" x14ac:dyDescent="0.25">
      <c r="A6" s="405"/>
      <c r="B6" s="407"/>
      <c r="C6" s="407"/>
      <c r="D6" s="407"/>
      <c r="E6" s="407"/>
      <c r="F6" s="407"/>
      <c r="G6" s="407"/>
      <c r="H6" s="405"/>
      <c r="I6" s="431"/>
      <c r="J6" s="240" t="s">
        <v>1045</v>
      </c>
      <c r="K6" s="240" t="s">
        <v>785</v>
      </c>
      <c r="L6" s="240" t="s">
        <v>1042</v>
      </c>
      <c r="M6" s="240" t="s">
        <v>1046</v>
      </c>
      <c r="N6" s="241" t="s">
        <v>895</v>
      </c>
      <c r="O6" s="241" t="s">
        <v>1041</v>
      </c>
      <c r="P6" s="240">
        <v>2020</v>
      </c>
      <c r="Q6" s="386" t="s">
        <v>1048</v>
      </c>
      <c r="R6" s="386" t="s">
        <v>1049</v>
      </c>
      <c r="S6" s="386" t="s">
        <v>1047</v>
      </c>
      <c r="T6" s="240">
        <v>2022</v>
      </c>
      <c r="U6" s="240">
        <v>2023</v>
      </c>
      <c r="V6" s="240">
        <v>2024</v>
      </c>
      <c r="W6" s="240">
        <v>2025</v>
      </c>
      <c r="X6" s="240">
        <v>2026</v>
      </c>
      <c r="Y6" s="240">
        <v>2027</v>
      </c>
      <c r="Z6" s="240">
        <v>2028</v>
      </c>
      <c r="AA6" s="240">
        <v>2029</v>
      </c>
      <c r="AB6" s="240">
        <v>2030</v>
      </c>
      <c r="AC6" s="410"/>
      <c r="AD6" s="410"/>
    </row>
    <row r="7" spans="1:30" s="73" customFormat="1" ht="18.75" x14ac:dyDescent="0.25">
      <c r="A7" s="243">
        <v>1</v>
      </c>
      <c r="B7" s="244">
        <v>2</v>
      </c>
      <c r="C7" s="244">
        <v>3</v>
      </c>
      <c r="D7" s="244">
        <v>4</v>
      </c>
      <c r="E7" s="244">
        <v>5</v>
      </c>
      <c r="F7" s="244">
        <v>6</v>
      </c>
      <c r="G7" s="244">
        <v>7</v>
      </c>
      <c r="H7" s="243">
        <v>8</v>
      </c>
      <c r="I7" s="245">
        <v>9</v>
      </c>
      <c r="J7" s="240">
        <v>10</v>
      </c>
      <c r="K7" s="240"/>
      <c r="L7" s="240"/>
      <c r="M7" s="240">
        <v>11</v>
      </c>
      <c r="N7" s="241"/>
      <c r="O7" s="241"/>
      <c r="P7" s="240">
        <v>11</v>
      </c>
      <c r="Q7" s="241">
        <v>12</v>
      </c>
      <c r="R7" s="241"/>
      <c r="S7" s="241"/>
      <c r="T7" s="240">
        <v>13</v>
      </c>
      <c r="U7" s="240">
        <v>14</v>
      </c>
      <c r="V7" s="240">
        <v>15</v>
      </c>
      <c r="W7" s="240">
        <v>16</v>
      </c>
      <c r="X7" s="240">
        <v>17</v>
      </c>
      <c r="Y7" s="240">
        <v>18</v>
      </c>
      <c r="Z7" s="240">
        <v>19</v>
      </c>
      <c r="AA7" s="240">
        <v>20</v>
      </c>
      <c r="AB7" s="240">
        <v>21</v>
      </c>
      <c r="AC7" s="246">
        <v>22</v>
      </c>
      <c r="AD7" s="246">
        <v>23</v>
      </c>
    </row>
    <row r="8" spans="1:30" ht="18.75" x14ac:dyDescent="0.25">
      <c r="A8" s="230">
        <v>1</v>
      </c>
      <c r="B8" s="227" t="s">
        <v>6</v>
      </c>
      <c r="C8" s="403" t="s">
        <v>5</v>
      </c>
      <c r="D8" s="403"/>
      <c r="E8" s="403"/>
      <c r="F8" s="403"/>
      <c r="G8" s="403"/>
      <c r="H8" s="403"/>
      <c r="I8" s="403"/>
      <c r="J8" s="407"/>
      <c r="K8" s="407"/>
      <c r="L8" s="407"/>
      <c r="M8" s="407"/>
      <c r="N8" s="407"/>
      <c r="O8" s="407"/>
      <c r="P8" s="407"/>
      <c r="Q8" s="407"/>
      <c r="R8" s="407"/>
      <c r="S8" s="407"/>
      <c r="T8" s="407"/>
      <c r="U8" s="407"/>
      <c r="V8" s="407"/>
      <c r="W8" s="407"/>
      <c r="X8" s="407"/>
      <c r="Y8" s="407"/>
      <c r="Z8" s="407"/>
      <c r="AA8" s="407"/>
      <c r="AB8" s="407"/>
      <c r="AC8" s="247"/>
      <c r="AD8" s="247"/>
    </row>
    <row r="9" spans="1:30" ht="37.5" x14ac:dyDescent="0.25">
      <c r="A9" s="248" t="s">
        <v>10</v>
      </c>
      <c r="B9" s="227" t="s">
        <v>784</v>
      </c>
      <c r="C9" s="403" t="s">
        <v>7</v>
      </c>
      <c r="D9" s="403"/>
      <c r="E9" s="403"/>
      <c r="F9" s="403"/>
      <c r="G9" s="403"/>
      <c r="H9" s="403"/>
      <c r="I9" s="403"/>
      <c r="J9" s="407"/>
      <c r="K9" s="407"/>
      <c r="L9" s="407"/>
      <c r="M9" s="407"/>
      <c r="N9" s="407"/>
      <c r="O9" s="407"/>
      <c r="P9" s="407"/>
      <c r="Q9" s="407"/>
      <c r="R9" s="407"/>
      <c r="S9" s="407"/>
      <c r="T9" s="407"/>
      <c r="U9" s="407"/>
      <c r="V9" s="407"/>
      <c r="W9" s="407"/>
      <c r="X9" s="407"/>
      <c r="Y9" s="407"/>
      <c r="Z9" s="407"/>
      <c r="AA9" s="407"/>
      <c r="AB9" s="407"/>
      <c r="AC9" s="247"/>
      <c r="AD9" s="247"/>
    </row>
    <row r="10" spans="1:30" s="5" customFormat="1" ht="339" customHeight="1" x14ac:dyDescent="0.25">
      <c r="A10" s="249" t="s">
        <v>54</v>
      </c>
      <c r="B10" s="250" t="s">
        <v>51</v>
      </c>
      <c r="C10" s="250" t="s">
        <v>469</v>
      </c>
      <c r="D10" s="251" t="s">
        <v>57</v>
      </c>
      <c r="E10" s="250" t="s">
        <v>60</v>
      </c>
      <c r="F10" s="250" t="s">
        <v>59</v>
      </c>
      <c r="G10" s="252" t="s">
        <v>73</v>
      </c>
      <c r="H10" s="253" t="s">
        <v>741</v>
      </c>
      <c r="I10" s="254">
        <v>18</v>
      </c>
      <c r="J10" s="255">
        <v>19</v>
      </c>
      <c r="K10" s="256">
        <v>23</v>
      </c>
      <c r="L10" s="256"/>
      <c r="M10" s="256">
        <v>20</v>
      </c>
      <c r="N10" s="256">
        <v>25</v>
      </c>
      <c r="O10" s="256"/>
      <c r="P10" s="255">
        <v>20</v>
      </c>
      <c r="Q10" s="257">
        <v>21</v>
      </c>
      <c r="R10" s="257">
        <v>24</v>
      </c>
      <c r="S10" s="257"/>
      <c r="T10" s="255">
        <v>22</v>
      </c>
      <c r="U10" s="255">
        <v>23</v>
      </c>
      <c r="V10" s="255">
        <v>24</v>
      </c>
      <c r="W10" s="255">
        <v>25</v>
      </c>
      <c r="X10" s="255">
        <v>26</v>
      </c>
      <c r="Y10" s="255">
        <v>27</v>
      </c>
      <c r="Z10" s="255">
        <v>28</v>
      </c>
      <c r="AA10" s="255">
        <v>29</v>
      </c>
      <c r="AB10" s="255">
        <v>30</v>
      </c>
      <c r="AC10" s="258" t="s">
        <v>731</v>
      </c>
      <c r="AD10" s="258" t="s">
        <v>447</v>
      </c>
    </row>
    <row r="11" spans="1:30" ht="107.25" customHeight="1" x14ac:dyDescent="0.25">
      <c r="A11" s="248"/>
      <c r="B11" s="259"/>
      <c r="C11" s="259"/>
      <c r="D11" s="260"/>
      <c r="E11" s="259"/>
      <c r="F11" s="259"/>
      <c r="G11" s="261" t="s">
        <v>74</v>
      </c>
      <c r="H11" s="262" t="s">
        <v>621</v>
      </c>
      <c r="I11" s="262">
        <v>12.75</v>
      </c>
      <c r="J11" s="252">
        <v>12.5</v>
      </c>
      <c r="K11" s="263">
        <v>14.9</v>
      </c>
      <c r="L11" s="263"/>
      <c r="M11" s="263">
        <v>12.6</v>
      </c>
      <c r="N11" s="263">
        <v>16.14</v>
      </c>
      <c r="O11" s="263" t="s">
        <v>949</v>
      </c>
      <c r="P11" s="252">
        <v>12.6</v>
      </c>
      <c r="Q11" s="264">
        <v>12.7</v>
      </c>
      <c r="R11" s="264">
        <v>16.7</v>
      </c>
      <c r="S11" s="264"/>
      <c r="T11" s="252">
        <v>12.8</v>
      </c>
      <c r="U11" s="252">
        <v>12.9</v>
      </c>
      <c r="V11" s="252">
        <v>13</v>
      </c>
      <c r="W11" s="252">
        <v>13.2</v>
      </c>
      <c r="X11" s="252">
        <v>13.3</v>
      </c>
      <c r="Y11" s="252">
        <v>13.8</v>
      </c>
      <c r="Z11" s="252">
        <v>14</v>
      </c>
      <c r="AA11" s="252">
        <v>14.5</v>
      </c>
      <c r="AB11" s="252">
        <v>14.8</v>
      </c>
      <c r="AC11" s="247" t="s">
        <v>732</v>
      </c>
      <c r="AD11" s="247" t="s">
        <v>446</v>
      </c>
    </row>
    <row r="12" spans="1:30" ht="122.25" customHeight="1" x14ac:dyDescent="0.25">
      <c r="A12" s="227" t="s">
        <v>55</v>
      </c>
      <c r="B12" s="261" t="s">
        <v>52</v>
      </c>
      <c r="C12" s="261" t="s">
        <v>622</v>
      </c>
      <c r="D12" s="227" t="s">
        <v>57</v>
      </c>
      <c r="E12" s="261" t="s">
        <v>61</v>
      </c>
      <c r="F12" s="261" t="s">
        <v>623</v>
      </c>
      <c r="G12" s="261" t="s">
        <v>75</v>
      </c>
      <c r="H12" s="261" t="s">
        <v>737</v>
      </c>
      <c r="I12" s="261" t="s">
        <v>720</v>
      </c>
      <c r="J12" s="265">
        <v>10</v>
      </c>
      <c r="K12" s="256">
        <v>18</v>
      </c>
      <c r="L12" s="256"/>
      <c r="M12" s="256">
        <v>10</v>
      </c>
      <c r="N12" s="256">
        <v>77</v>
      </c>
      <c r="O12" s="256" t="s">
        <v>950</v>
      </c>
      <c r="P12" s="265">
        <v>10</v>
      </c>
      <c r="Q12" s="257">
        <f>64+P12</f>
        <v>74</v>
      </c>
      <c r="R12" s="257">
        <v>131</v>
      </c>
      <c r="S12" s="257"/>
      <c r="T12" s="265">
        <f>215+Q12</f>
        <v>289</v>
      </c>
      <c r="U12" s="265">
        <f>T12+1125</f>
        <v>1414</v>
      </c>
      <c r="V12" s="265">
        <f>U12</f>
        <v>1414</v>
      </c>
      <c r="W12" s="265">
        <f>150+V12</f>
        <v>1564</v>
      </c>
      <c r="X12" s="265">
        <f>1332+W12</f>
        <v>2896</v>
      </c>
      <c r="Y12" s="265">
        <f>X12</f>
        <v>2896</v>
      </c>
      <c r="Z12" s="265">
        <f>Y12</f>
        <v>2896</v>
      </c>
      <c r="AA12" s="265">
        <f>3500+Z12</f>
        <v>6396</v>
      </c>
      <c r="AB12" s="265">
        <f>160+AA12</f>
        <v>6556</v>
      </c>
      <c r="AC12" s="227" t="s">
        <v>731</v>
      </c>
      <c r="AD12" s="227" t="s">
        <v>707</v>
      </c>
    </row>
    <row r="13" spans="1:30" ht="181.5" customHeight="1" x14ac:dyDescent="0.25">
      <c r="A13" s="248" t="s">
        <v>56</v>
      </c>
      <c r="B13" s="259" t="s">
        <v>53</v>
      </c>
      <c r="C13" s="259" t="s">
        <v>413</v>
      </c>
      <c r="D13" s="260" t="s">
        <v>57</v>
      </c>
      <c r="E13" s="259" t="s">
        <v>62</v>
      </c>
      <c r="F13" s="259" t="s">
        <v>624</v>
      </c>
      <c r="G13" s="259"/>
      <c r="H13" s="266"/>
      <c r="I13" s="266"/>
      <c r="J13" s="260"/>
      <c r="K13" s="260"/>
      <c r="L13" s="260"/>
      <c r="M13" s="260"/>
      <c r="N13" s="267"/>
      <c r="O13" s="267"/>
      <c r="P13" s="259"/>
      <c r="Q13" s="268"/>
      <c r="R13" s="268"/>
      <c r="S13" s="268"/>
      <c r="T13" s="260"/>
      <c r="U13" s="260"/>
      <c r="V13" s="260"/>
      <c r="W13" s="260"/>
      <c r="X13" s="260"/>
      <c r="Y13" s="260"/>
      <c r="Z13" s="260"/>
      <c r="AA13" s="260"/>
      <c r="AB13" s="259"/>
      <c r="AC13" s="260" t="s">
        <v>731</v>
      </c>
      <c r="AD13" s="260" t="s">
        <v>707</v>
      </c>
    </row>
    <row r="14" spans="1:30" ht="37.5" x14ac:dyDescent="0.25">
      <c r="A14" s="231" t="s">
        <v>11</v>
      </c>
      <c r="B14" s="227" t="s">
        <v>521</v>
      </c>
      <c r="C14" s="397" t="s">
        <v>58</v>
      </c>
      <c r="D14" s="391"/>
      <c r="E14" s="391"/>
      <c r="F14" s="391"/>
      <c r="G14" s="391"/>
      <c r="H14" s="391"/>
      <c r="I14" s="392"/>
      <c r="J14" s="392"/>
      <c r="K14" s="392"/>
      <c r="L14" s="392"/>
      <c r="M14" s="392"/>
      <c r="N14" s="392"/>
      <c r="O14" s="392"/>
      <c r="P14" s="392"/>
      <c r="Q14" s="392"/>
      <c r="R14" s="392"/>
      <c r="S14" s="392"/>
      <c r="T14" s="392"/>
      <c r="U14" s="392"/>
      <c r="V14" s="392"/>
      <c r="W14" s="392"/>
      <c r="X14" s="392"/>
      <c r="Y14" s="392"/>
      <c r="Z14" s="392"/>
      <c r="AA14" s="392"/>
      <c r="AB14" s="393"/>
      <c r="AC14" s="247"/>
      <c r="AD14" s="247"/>
    </row>
    <row r="15" spans="1:30" s="5" customFormat="1" ht="151.5" customHeight="1" x14ac:dyDescent="0.25">
      <c r="A15" s="228" t="s">
        <v>65</v>
      </c>
      <c r="B15" s="252" t="s">
        <v>63</v>
      </c>
      <c r="C15" s="252" t="s">
        <v>455</v>
      </c>
      <c r="D15" s="252" t="s">
        <v>71</v>
      </c>
      <c r="E15" s="252" t="s">
        <v>76</v>
      </c>
      <c r="F15" s="252" t="s">
        <v>72</v>
      </c>
      <c r="G15" s="252" t="s">
        <v>87</v>
      </c>
      <c r="H15" s="269" t="s">
        <v>530</v>
      </c>
      <c r="I15" s="255">
        <v>30</v>
      </c>
      <c r="J15" s="255">
        <v>30</v>
      </c>
      <c r="K15" s="256">
        <v>0</v>
      </c>
      <c r="L15" s="256" t="s">
        <v>885</v>
      </c>
      <c r="M15" s="256">
        <v>30</v>
      </c>
      <c r="N15" s="256">
        <v>30</v>
      </c>
      <c r="O15" s="256" t="s">
        <v>951</v>
      </c>
      <c r="P15" s="255">
        <v>30</v>
      </c>
      <c r="Q15" s="257">
        <v>30</v>
      </c>
      <c r="R15" s="257">
        <v>30</v>
      </c>
      <c r="S15" s="257" t="s">
        <v>1088</v>
      </c>
      <c r="T15" s="255">
        <v>27</v>
      </c>
      <c r="U15" s="255">
        <v>27</v>
      </c>
      <c r="V15" s="255">
        <v>25</v>
      </c>
      <c r="W15" s="255">
        <v>25</v>
      </c>
      <c r="X15" s="255">
        <v>25</v>
      </c>
      <c r="Y15" s="255">
        <v>25</v>
      </c>
      <c r="Z15" s="255">
        <v>25</v>
      </c>
      <c r="AA15" s="255">
        <v>20</v>
      </c>
      <c r="AB15" s="252">
        <v>20</v>
      </c>
      <c r="AC15" s="258" t="s">
        <v>896</v>
      </c>
      <c r="AD15" s="258" t="s">
        <v>899</v>
      </c>
    </row>
    <row r="16" spans="1:30" s="5" customFormat="1" ht="177" customHeight="1" x14ac:dyDescent="0.25">
      <c r="A16" s="228"/>
      <c r="B16" s="252"/>
      <c r="C16" s="252"/>
      <c r="D16" s="252" t="s">
        <v>71</v>
      </c>
      <c r="E16" s="252" t="s">
        <v>77</v>
      </c>
      <c r="F16" s="252" t="s">
        <v>470</v>
      </c>
      <c r="G16" s="252" t="s">
        <v>531</v>
      </c>
      <c r="H16" s="270" t="s">
        <v>625</v>
      </c>
      <c r="I16" s="270" t="s">
        <v>719</v>
      </c>
      <c r="J16" s="252">
        <f>2100+231</f>
        <v>2331</v>
      </c>
      <c r="K16" s="263">
        <v>1261.3789999999999</v>
      </c>
      <c r="L16" s="263" t="s">
        <v>886</v>
      </c>
      <c r="M16" s="263">
        <v>4558</v>
      </c>
      <c r="N16" s="263">
        <v>7865.09</v>
      </c>
      <c r="O16" s="263" t="s">
        <v>952</v>
      </c>
      <c r="P16" s="252">
        <f>1800+120+36+119+20+98+34+J16</f>
        <v>4558</v>
      </c>
      <c r="Q16" s="264">
        <f>319+445+P16</f>
        <v>5322</v>
      </c>
      <c r="R16" s="264">
        <v>9577.2900000000009</v>
      </c>
      <c r="S16" s="264" t="s">
        <v>1106</v>
      </c>
      <c r="T16" s="252">
        <f>18+Q16</f>
        <v>5340</v>
      </c>
      <c r="U16" s="252">
        <f>T16+17641.38</f>
        <v>22981.38</v>
      </c>
      <c r="V16" s="252">
        <f>32.6+U16</f>
        <v>23013.98</v>
      </c>
      <c r="W16" s="252">
        <f>222.5+1534+V16</f>
        <v>24770.48</v>
      </c>
      <c r="X16" s="252">
        <f>1430+3450+476.3+W16</f>
        <v>30126.78</v>
      </c>
      <c r="Y16" s="252">
        <f>X16</f>
        <v>30126.78</v>
      </c>
      <c r="Z16" s="252">
        <f>Y16</f>
        <v>30126.78</v>
      </c>
      <c r="AA16" s="252">
        <f>67500+Z16</f>
        <v>97626.78</v>
      </c>
      <c r="AB16" s="252">
        <f>75000+AA16</f>
        <v>172626.78</v>
      </c>
      <c r="AC16" s="228" t="s">
        <v>731</v>
      </c>
      <c r="AD16" s="228" t="s">
        <v>897</v>
      </c>
    </row>
    <row r="17" spans="1:30" s="5" customFormat="1" ht="409.5" customHeight="1" x14ac:dyDescent="0.25">
      <c r="A17" s="228"/>
      <c r="B17" s="252"/>
      <c r="C17" s="252"/>
      <c r="D17" s="252" t="s">
        <v>71</v>
      </c>
      <c r="E17" s="252" t="s">
        <v>78</v>
      </c>
      <c r="F17" s="252" t="s">
        <v>456</v>
      </c>
      <c r="G17" s="252"/>
      <c r="H17" s="228"/>
      <c r="I17" s="228"/>
      <c r="J17" s="228"/>
      <c r="K17" s="228"/>
      <c r="L17" s="252" t="s">
        <v>1043</v>
      </c>
      <c r="M17" s="228"/>
      <c r="N17" s="263"/>
      <c r="O17" s="263" t="s">
        <v>953</v>
      </c>
      <c r="P17" s="252"/>
      <c r="Q17" s="271"/>
      <c r="R17" s="271"/>
      <c r="S17" s="264" t="s">
        <v>1102</v>
      </c>
      <c r="T17" s="228"/>
      <c r="U17" s="228"/>
      <c r="V17" s="228"/>
      <c r="W17" s="228"/>
      <c r="X17" s="228"/>
      <c r="Y17" s="228"/>
      <c r="Z17" s="228"/>
      <c r="AA17" s="228"/>
      <c r="AB17" s="252"/>
      <c r="AC17" s="228" t="s">
        <v>731</v>
      </c>
      <c r="AD17" s="228" t="s">
        <v>447</v>
      </c>
    </row>
    <row r="18" spans="1:30" s="5" customFormat="1" ht="142.5" customHeight="1" x14ac:dyDescent="0.25">
      <c r="A18" s="228" t="s">
        <v>66</v>
      </c>
      <c r="B18" s="252" t="s">
        <v>64</v>
      </c>
      <c r="C18" s="252" t="s">
        <v>88</v>
      </c>
      <c r="D18" s="252" t="s">
        <v>71</v>
      </c>
      <c r="E18" s="252" t="s">
        <v>80</v>
      </c>
      <c r="F18" s="252" t="s">
        <v>81</v>
      </c>
      <c r="G18" s="252"/>
      <c r="H18" s="252"/>
      <c r="I18" s="252"/>
      <c r="J18" s="228"/>
      <c r="K18" s="228"/>
      <c r="L18" s="252" t="s">
        <v>867</v>
      </c>
      <c r="M18" s="228"/>
      <c r="N18" s="263"/>
      <c r="O18" s="263" t="s">
        <v>867</v>
      </c>
      <c r="P18" s="252"/>
      <c r="Q18" s="271"/>
      <c r="R18" s="271"/>
      <c r="S18" s="264" t="s">
        <v>867</v>
      </c>
      <c r="T18" s="228"/>
      <c r="U18" s="228"/>
      <c r="V18" s="228"/>
      <c r="W18" s="228"/>
      <c r="X18" s="228"/>
      <c r="Y18" s="228"/>
      <c r="Z18" s="228"/>
      <c r="AA18" s="228"/>
      <c r="AB18" s="252"/>
      <c r="AC18" s="228" t="s">
        <v>731</v>
      </c>
      <c r="AD18" s="228" t="s">
        <v>447</v>
      </c>
    </row>
    <row r="19" spans="1:30" s="5" customFormat="1" ht="210.75" customHeight="1" x14ac:dyDescent="0.25">
      <c r="A19" s="272"/>
      <c r="B19" s="266"/>
      <c r="C19" s="266"/>
      <c r="D19" s="266" t="s">
        <v>71</v>
      </c>
      <c r="E19" s="252" t="s">
        <v>683</v>
      </c>
      <c r="F19" s="252" t="s">
        <v>708</v>
      </c>
      <c r="G19" s="252"/>
      <c r="H19" s="252"/>
      <c r="I19" s="252"/>
      <c r="J19" s="252"/>
      <c r="K19" s="252"/>
      <c r="L19" s="252"/>
      <c r="M19" s="252"/>
      <c r="N19" s="263"/>
      <c r="O19" s="263" t="s">
        <v>954</v>
      </c>
      <c r="P19" s="252"/>
      <c r="Q19" s="271"/>
      <c r="R19" s="271"/>
      <c r="S19" s="264" t="s">
        <v>954</v>
      </c>
      <c r="T19" s="228"/>
      <c r="U19" s="228"/>
      <c r="V19" s="228"/>
      <c r="W19" s="228"/>
      <c r="X19" s="228"/>
      <c r="Y19" s="228"/>
      <c r="Z19" s="228"/>
      <c r="AA19" s="228"/>
      <c r="AB19" s="252"/>
      <c r="AC19" s="228" t="s">
        <v>898</v>
      </c>
      <c r="AD19" s="228" t="s">
        <v>897</v>
      </c>
    </row>
    <row r="20" spans="1:30" s="5" customFormat="1" ht="408.75" customHeight="1" x14ac:dyDescent="0.25">
      <c r="A20" s="229" t="s">
        <v>684</v>
      </c>
      <c r="B20" s="252" t="s">
        <v>529</v>
      </c>
      <c r="C20" s="252" t="s">
        <v>82</v>
      </c>
      <c r="D20" s="252" t="s">
        <v>71</v>
      </c>
      <c r="E20" s="252" t="s">
        <v>685</v>
      </c>
      <c r="F20" s="252" t="s">
        <v>454</v>
      </c>
      <c r="G20" s="252" t="s">
        <v>527</v>
      </c>
      <c r="H20" s="252" t="s">
        <v>448</v>
      </c>
      <c r="I20" s="255">
        <v>55</v>
      </c>
      <c r="J20" s="255">
        <v>59</v>
      </c>
      <c r="K20" s="256">
        <v>60</v>
      </c>
      <c r="L20" s="256"/>
      <c r="M20" s="256">
        <v>62</v>
      </c>
      <c r="N20" s="256">
        <v>61</v>
      </c>
      <c r="O20" s="256" t="s">
        <v>955</v>
      </c>
      <c r="P20" s="255">
        <v>62</v>
      </c>
      <c r="Q20" s="257">
        <v>65</v>
      </c>
      <c r="R20" s="257">
        <v>88</v>
      </c>
      <c r="S20" s="257" t="s">
        <v>1108</v>
      </c>
      <c r="T20" s="255">
        <v>69</v>
      </c>
      <c r="U20" s="255">
        <v>72</v>
      </c>
      <c r="V20" s="255">
        <v>75</v>
      </c>
      <c r="W20" s="255">
        <v>81</v>
      </c>
      <c r="X20" s="255">
        <v>84</v>
      </c>
      <c r="Y20" s="255">
        <v>88</v>
      </c>
      <c r="Z20" s="255">
        <v>92</v>
      </c>
      <c r="AA20" s="255">
        <v>96</v>
      </c>
      <c r="AB20" s="255">
        <v>100</v>
      </c>
      <c r="AC20" s="228" t="s">
        <v>731</v>
      </c>
      <c r="AD20" s="228" t="s">
        <v>447</v>
      </c>
    </row>
    <row r="21" spans="1:30" s="5" customFormat="1" ht="105.75" customHeight="1" x14ac:dyDescent="0.25">
      <c r="A21" s="249" t="s">
        <v>67</v>
      </c>
      <c r="B21" s="250" t="s">
        <v>528</v>
      </c>
      <c r="C21" s="250" t="s">
        <v>545</v>
      </c>
      <c r="D21" s="252" t="s">
        <v>71</v>
      </c>
      <c r="E21" s="252" t="s">
        <v>83</v>
      </c>
      <c r="F21" s="252" t="s">
        <v>468</v>
      </c>
      <c r="G21" s="252"/>
      <c r="H21" s="252"/>
      <c r="I21" s="255"/>
      <c r="J21" s="273"/>
      <c r="K21" s="241"/>
      <c r="L21" s="256" t="s">
        <v>856</v>
      </c>
      <c r="M21" s="241"/>
      <c r="N21" s="256"/>
      <c r="O21" s="256" t="s">
        <v>956</v>
      </c>
      <c r="P21" s="255"/>
      <c r="Q21" s="242"/>
      <c r="R21" s="242"/>
      <c r="S21" s="257" t="s">
        <v>1109</v>
      </c>
      <c r="T21" s="273"/>
      <c r="U21" s="273"/>
      <c r="V21" s="273"/>
      <c r="W21" s="273"/>
      <c r="X21" s="273"/>
      <c r="Y21" s="273"/>
      <c r="Z21" s="273"/>
      <c r="AA21" s="273"/>
      <c r="AB21" s="255"/>
      <c r="AC21" s="228" t="s">
        <v>731</v>
      </c>
      <c r="AD21" s="228" t="s">
        <v>447</v>
      </c>
    </row>
    <row r="22" spans="1:30" s="5" customFormat="1" ht="122.25" customHeight="1" x14ac:dyDescent="0.25">
      <c r="A22" s="274"/>
      <c r="B22" s="275"/>
      <c r="C22" s="275"/>
      <c r="D22" s="252" t="s">
        <v>71</v>
      </c>
      <c r="E22" s="252" t="s">
        <v>686</v>
      </c>
      <c r="F22" s="252" t="s">
        <v>84</v>
      </c>
      <c r="G22" s="252"/>
      <c r="H22" s="252"/>
      <c r="I22" s="255"/>
      <c r="J22" s="273"/>
      <c r="K22" s="241"/>
      <c r="L22" s="256" t="s">
        <v>857</v>
      </c>
      <c r="M22" s="241"/>
      <c r="N22" s="256"/>
      <c r="O22" s="256" t="s">
        <v>857</v>
      </c>
      <c r="P22" s="255"/>
      <c r="Q22" s="242"/>
      <c r="R22" s="242"/>
      <c r="S22" s="257" t="s">
        <v>857</v>
      </c>
      <c r="T22" s="273"/>
      <c r="U22" s="273"/>
      <c r="V22" s="273"/>
      <c r="W22" s="273"/>
      <c r="X22" s="273"/>
      <c r="Y22" s="273"/>
      <c r="Z22" s="273"/>
      <c r="AA22" s="273"/>
      <c r="AB22" s="255"/>
      <c r="AC22" s="228" t="s">
        <v>731</v>
      </c>
      <c r="AD22" s="228" t="s">
        <v>447</v>
      </c>
    </row>
    <row r="23" spans="1:30" s="5" customFormat="1" ht="136.5" customHeight="1" x14ac:dyDescent="0.25">
      <c r="A23" s="274"/>
      <c r="B23" s="275"/>
      <c r="C23" s="275"/>
      <c r="D23" s="252" t="s">
        <v>71</v>
      </c>
      <c r="E23" s="252" t="s">
        <v>687</v>
      </c>
      <c r="F23" s="252" t="s">
        <v>85</v>
      </c>
      <c r="G23" s="252"/>
      <c r="H23" s="252"/>
      <c r="I23" s="255"/>
      <c r="J23" s="273"/>
      <c r="K23" s="241"/>
      <c r="L23" s="256" t="s">
        <v>858</v>
      </c>
      <c r="M23" s="241"/>
      <c r="N23" s="256"/>
      <c r="O23" s="256" t="s">
        <v>858</v>
      </c>
      <c r="P23" s="255"/>
      <c r="Q23" s="242"/>
      <c r="R23" s="242"/>
      <c r="S23" s="257" t="s">
        <v>858</v>
      </c>
      <c r="T23" s="273"/>
      <c r="U23" s="273"/>
      <c r="V23" s="273"/>
      <c r="W23" s="273"/>
      <c r="X23" s="273"/>
      <c r="Y23" s="273"/>
      <c r="Z23" s="273"/>
      <c r="AA23" s="273"/>
      <c r="AB23" s="255"/>
      <c r="AC23" s="228" t="s">
        <v>731</v>
      </c>
      <c r="AD23" s="228" t="s">
        <v>447</v>
      </c>
    </row>
    <row r="24" spans="1:30" s="5" customFormat="1" ht="149.25" customHeight="1" x14ac:dyDescent="0.3">
      <c r="A24" s="276"/>
      <c r="B24" s="266"/>
      <c r="C24" s="266"/>
      <c r="D24" s="252" t="s">
        <v>71</v>
      </c>
      <c r="E24" s="252" t="s">
        <v>688</v>
      </c>
      <c r="F24" s="252" t="s">
        <v>86</v>
      </c>
      <c r="G24" s="252"/>
      <c r="H24" s="252"/>
      <c r="I24" s="255"/>
      <c r="J24" s="273"/>
      <c r="K24" s="241"/>
      <c r="L24" s="256" t="s">
        <v>868</v>
      </c>
      <c r="M24" s="241"/>
      <c r="N24" s="256"/>
      <c r="O24" s="256" t="s">
        <v>957</v>
      </c>
      <c r="P24" s="255"/>
      <c r="Q24" s="242"/>
      <c r="R24" s="242"/>
      <c r="S24" s="277" t="s">
        <v>1089</v>
      </c>
      <c r="T24" s="273"/>
      <c r="U24" s="273"/>
      <c r="V24" s="273"/>
      <c r="W24" s="273"/>
      <c r="X24" s="273"/>
      <c r="Y24" s="273"/>
      <c r="Z24" s="273"/>
      <c r="AA24" s="273"/>
      <c r="AB24" s="255"/>
      <c r="AC24" s="228" t="s">
        <v>898</v>
      </c>
      <c r="AD24" s="228" t="s">
        <v>897</v>
      </c>
    </row>
    <row r="25" spans="1:30" ht="37.5" x14ac:dyDescent="0.25">
      <c r="A25" s="230" t="s">
        <v>12</v>
      </c>
      <c r="B25" s="227" t="s">
        <v>89</v>
      </c>
      <c r="C25" s="397" t="s">
        <v>70</v>
      </c>
      <c r="D25" s="412"/>
      <c r="E25" s="412"/>
      <c r="F25" s="412"/>
      <c r="G25" s="412"/>
      <c r="H25" s="412"/>
      <c r="I25" s="413"/>
      <c r="J25" s="413"/>
      <c r="K25" s="413"/>
      <c r="L25" s="413"/>
      <c r="M25" s="413"/>
      <c r="N25" s="413"/>
      <c r="O25" s="413"/>
      <c r="P25" s="413"/>
      <c r="Q25" s="413"/>
      <c r="R25" s="413"/>
      <c r="S25" s="413"/>
      <c r="T25" s="413"/>
      <c r="U25" s="413"/>
      <c r="V25" s="413"/>
      <c r="W25" s="413"/>
      <c r="X25" s="413"/>
      <c r="Y25" s="413"/>
      <c r="Z25" s="413"/>
      <c r="AA25" s="413"/>
      <c r="AB25" s="414"/>
      <c r="AC25" s="247"/>
      <c r="AD25" s="247"/>
    </row>
    <row r="26" spans="1:30" ht="241.5" customHeight="1" x14ac:dyDescent="0.25">
      <c r="A26" s="278" t="s">
        <v>90</v>
      </c>
      <c r="B26" s="279" t="s">
        <v>68</v>
      </c>
      <c r="C26" s="279" t="s">
        <v>457</v>
      </c>
      <c r="D26" s="280" t="s">
        <v>901</v>
      </c>
      <c r="E26" s="250" t="s">
        <v>93</v>
      </c>
      <c r="F26" s="281" t="s">
        <v>709</v>
      </c>
      <c r="G26" s="279" t="s">
        <v>458</v>
      </c>
      <c r="H26" s="279" t="s">
        <v>533</v>
      </c>
      <c r="I26" s="282">
        <v>7</v>
      </c>
      <c r="J26" s="282">
        <v>7</v>
      </c>
      <c r="K26" s="283">
        <v>11</v>
      </c>
      <c r="L26" s="283" t="s">
        <v>884</v>
      </c>
      <c r="M26" s="283">
        <v>7</v>
      </c>
      <c r="N26" s="283">
        <v>6</v>
      </c>
      <c r="O26" s="283" t="s">
        <v>958</v>
      </c>
      <c r="P26" s="282">
        <v>7</v>
      </c>
      <c r="Q26" s="284">
        <v>7</v>
      </c>
      <c r="R26" s="257">
        <v>10</v>
      </c>
      <c r="S26" s="284" t="s">
        <v>1078</v>
      </c>
      <c r="T26" s="282">
        <v>7</v>
      </c>
      <c r="U26" s="282">
        <v>7</v>
      </c>
      <c r="V26" s="265">
        <v>7</v>
      </c>
      <c r="W26" s="265">
        <v>7</v>
      </c>
      <c r="X26" s="265">
        <v>7</v>
      </c>
      <c r="Y26" s="265">
        <v>7</v>
      </c>
      <c r="Z26" s="265">
        <v>7</v>
      </c>
      <c r="AA26" s="265">
        <v>7</v>
      </c>
      <c r="AB26" s="265">
        <v>8</v>
      </c>
      <c r="AC26" s="227" t="s">
        <v>731</v>
      </c>
      <c r="AD26" s="227" t="s">
        <v>447</v>
      </c>
    </row>
    <row r="27" spans="1:30" ht="19.5" hidden="1" customHeight="1" x14ac:dyDescent="0.25">
      <c r="A27" s="227"/>
      <c r="B27" s="261"/>
      <c r="C27" s="261"/>
      <c r="D27" s="285"/>
      <c r="E27" s="252"/>
      <c r="F27" s="286" t="s">
        <v>709</v>
      </c>
      <c r="G27" s="261"/>
      <c r="H27" s="261"/>
      <c r="I27" s="265"/>
      <c r="J27" s="265"/>
      <c r="K27" s="256"/>
      <c r="L27" s="256"/>
      <c r="M27" s="256"/>
      <c r="N27" s="256"/>
      <c r="O27" s="256" t="s">
        <v>959</v>
      </c>
      <c r="P27" s="265"/>
      <c r="Q27" s="257"/>
      <c r="R27" s="257"/>
      <c r="S27" s="257"/>
      <c r="T27" s="265"/>
      <c r="U27" s="265"/>
      <c r="V27" s="282"/>
      <c r="W27" s="282"/>
      <c r="X27" s="282"/>
      <c r="Y27" s="282"/>
      <c r="Z27" s="282"/>
      <c r="AA27" s="282"/>
      <c r="AB27" s="282"/>
      <c r="AC27" s="287"/>
      <c r="AD27" s="287"/>
    </row>
    <row r="28" spans="1:30" ht="150" customHeight="1" x14ac:dyDescent="0.25">
      <c r="A28" s="288" t="s">
        <v>459</v>
      </c>
      <c r="B28" s="261" t="s">
        <v>460</v>
      </c>
      <c r="C28" s="261" t="s">
        <v>461</v>
      </c>
      <c r="D28" s="261" t="s">
        <v>901</v>
      </c>
      <c r="E28" s="261" t="s">
        <v>463</v>
      </c>
      <c r="F28" s="289" t="s">
        <v>491</v>
      </c>
      <c r="G28" s="261" t="s">
        <v>462</v>
      </c>
      <c r="H28" s="261" t="s">
        <v>532</v>
      </c>
      <c r="I28" s="265">
        <v>19</v>
      </c>
      <c r="J28" s="265">
        <v>18</v>
      </c>
      <c r="K28" s="256">
        <v>20</v>
      </c>
      <c r="L28" s="256" t="s">
        <v>840</v>
      </c>
      <c r="M28" s="256">
        <v>18</v>
      </c>
      <c r="N28" s="256">
        <v>18</v>
      </c>
      <c r="O28" s="256" t="s">
        <v>960</v>
      </c>
      <c r="P28" s="290">
        <v>18</v>
      </c>
      <c r="Q28" s="257">
        <v>18</v>
      </c>
      <c r="R28" s="264">
        <v>20</v>
      </c>
      <c r="S28" s="257" t="s">
        <v>1085</v>
      </c>
      <c r="T28" s="290">
        <v>18</v>
      </c>
      <c r="U28" s="290">
        <v>18</v>
      </c>
      <c r="V28" s="282">
        <v>18</v>
      </c>
      <c r="W28" s="282">
        <v>18</v>
      </c>
      <c r="X28" s="282">
        <v>18</v>
      </c>
      <c r="Y28" s="282">
        <v>18</v>
      </c>
      <c r="Z28" s="282">
        <v>19</v>
      </c>
      <c r="AA28" s="282">
        <v>19</v>
      </c>
      <c r="AB28" s="282">
        <v>20</v>
      </c>
      <c r="AC28" s="287" t="s">
        <v>731</v>
      </c>
      <c r="AD28" s="287" t="s">
        <v>447</v>
      </c>
    </row>
    <row r="29" spans="1:30" ht="228.75" customHeight="1" x14ac:dyDescent="0.25">
      <c r="A29" s="227" t="s">
        <v>91</v>
      </c>
      <c r="B29" s="261" t="s">
        <v>69</v>
      </c>
      <c r="C29" s="261" t="s">
        <v>429</v>
      </c>
      <c r="D29" s="261" t="s">
        <v>465</v>
      </c>
      <c r="E29" s="261" t="s">
        <v>94</v>
      </c>
      <c r="F29" s="291" t="s">
        <v>464</v>
      </c>
      <c r="G29" s="252"/>
      <c r="H29" s="252"/>
      <c r="I29" s="255"/>
      <c r="J29" s="252"/>
      <c r="K29" s="263"/>
      <c r="L29" s="263" t="s">
        <v>881</v>
      </c>
      <c r="M29" s="263"/>
      <c r="N29" s="263"/>
      <c r="O29" s="263" t="s">
        <v>961</v>
      </c>
      <c r="P29" s="252"/>
      <c r="Q29" s="264"/>
      <c r="R29" s="292"/>
      <c r="S29" s="264" t="s">
        <v>1079</v>
      </c>
      <c r="T29" s="252"/>
      <c r="U29" s="252"/>
      <c r="V29" s="252"/>
      <c r="W29" s="252"/>
      <c r="X29" s="252"/>
      <c r="Y29" s="252"/>
      <c r="Z29" s="252"/>
      <c r="AA29" s="252"/>
      <c r="AB29" s="252"/>
      <c r="AC29" s="228" t="s">
        <v>898</v>
      </c>
      <c r="AD29" s="228" t="s">
        <v>897</v>
      </c>
    </row>
    <row r="30" spans="1:30" ht="181.5" customHeight="1" x14ac:dyDescent="0.25">
      <c r="A30" s="278" t="s">
        <v>92</v>
      </c>
      <c r="B30" s="261" t="s">
        <v>95</v>
      </c>
      <c r="C30" s="261" t="s">
        <v>430</v>
      </c>
      <c r="D30" s="261" t="s">
        <v>467</v>
      </c>
      <c r="E30" s="261" t="s">
        <v>96</v>
      </c>
      <c r="F30" s="261" t="s">
        <v>526</v>
      </c>
      <c r="G30" s="279" t="s">
        <v>466</v>
      </c>
      <c r="H30" s="293" t="s">
        <v>525</v>
      </c>
      <c r="I30" s="250">
        <v>16.2</v>
      </c>
      <c r="J30" s="279">
        <v>17</v>
      </c>
      <c r="K30" s="294">
        <v>15.4</v>
      </c>
      <c r="L30" s="294" t="s">
        <v>894</v>
      </c>
      <c r="M30" s="294">
        <v>17.100000000000001</v>
      </c>
      <c r="N30" s="294">
        <v>13.8</v>
      </c>
      <c r="O30" s="294" t="s">
        <v>962</v>
      </c>
      <c r="P30" s="279">
        <v>17.100000000000001</v>
      </c>
      <c r="Q30" s="292">
        <v>14.1</v>
      </c>
      <c r="R30" s="292">
        <v>13.4</v>
      </c>
      <c r="S30" s="292" t="s">
        <v>1080</v>
      </c>
      <c r="T30" s="279">
        <v>14.6</v>
      </c>
      <c r="U30" s="279">
        <v>14.7</v>
      </c>
      <c r="V30" s="279">
        <v>14.8</v>
      </c>
      <c r="W30" s="279">
        <v>15</v>
      </c>
      <c r="X30" s="279">
        <v>16</v>
      </c>
      <c r="Y30" s="279">
        <v>17</v>
      </c>
      <c r="Z30" s="279">
        <v>18</v>
      </c>
      <c r="AA30" s="279">
        <v>19</v>
      </c>
      <c r="AB30" s="279">
        <v>21</v>
      </c>
      <c r="AC30" s="228" t="s">
        <v>898</v>
      </c>
      <c r="AD30" s="228" t="s">
        <v>897</v>
      </c>
    </row>
    <row r="31" spans="1:30" ht="23.25" customHeight="1" x14ac:dyDescent="0.25">
      <c r="A31" s="230" t="s">
        <v>13</v>
      </c>
      <c r="B31" s="227" t="s">
        <v>534</v>
      </c>
      <c r="C31" s="397" t="s">
        <v>8</v>
      </c>
      <c r="D31" s="398"/>
      <c r="E31" s="398"/>
      <c r="F31" s="398"/>
      <c r="G31" s="398"/>
      <c r="H31" s="398"/>
      <c r="I31" s="392"/>
      <c r="J31" s="392"/>
      <c r="K31" s="392"/>
      <c r="L31" s="392"/>
      <c r="M31" s="392"/>
      <c r="N31" s="392"/>
      <c r="O31" s="392"/>
      <c r="P31" s="392"/>
      <c r="Q31" s="392"/>
      <c r="R31" s="392"/>
      <c r="S31" s="392"/>
      <c r="T31" s="392"/>
      <c r="U31" s="392"/>
      <c r="V31" s="392"/>
      <c r="W31" s="392"/>
      <c r="X31" s="392"/>
      <c r="Y31" s="392"/>
      <c r="Z31" s="392"/>
      <c r="AA31" s="392"/>
      <c r="AB31" s="393"/>
      <c r="AC31" s="247"/>
      <c r="AD31" s="247"/>
    </row>
    <row r="32" spans="1:30" s="5" customFormat="1" ht="211.5" customHeight="1" x14ac:dyDescent="0.25">
      <c r="A32" s="249" t="s">
        <v>97</v>
      </c>
      <c r="B32" s="252" t="s">
        <v>98</v>
      </c>
      <c r="C32" s="252" t="s">
        <v>99</v>
      </c>
      <c r="D32" s="252" t="s">
        <v>902</v>
      </c>
      <c r="E32" s="252" t="s">
        <v>479</v>
      </c>
      <c r="F32" s="286" t="s">
        <v>490</v>
      </c>
      <c r="G32" s="252" t="s">
        <v>107</v>
      </c>
      <c r="H32" s="295" t="s">
        <v>109</v>
      </c>
      <c r="I32" s="296" t="s">
        <v>722</v>
      </c>
      <c r="J32" s="263" t="s">
        <v>487</v>
      </c>
      <c r="K32" s="263" t="s">
        <v>869</v>
      </c>
      <c r="L32" s="263" t="s">
        <v>786</v>
      </c>
      <c r="M32" s="263" t="s">
        <v>900</v>
      </c>
      <c r="N32" s="263" t="s">
        <v>963</v>
      </c>
      <c r="O32" s="263" t="s">
        <v>964</v>
      </c>
      <c r="P32" s="252" t="s">
        <v>765</v>
      </c>
      <c r="Q32" s="264" t="s">
        <v>1051</v>
      </c>
      <c r="R32" s="264" t="s">
        <v>1077</v>
      </c>
      <c r="S32" s="264" t="s">
        <v>1110</v>
      </c>
      <c r="T32" s="252" t="s">
        <v>1052</v>
      </c>
      <c r="U32" s="252" t="s">
        <v>1053</v>
      </c>
      <c r="V32" s="252" t="s">
        <v>1054</v>
      </c>
      <c r="W32" s="252" t="s">
        <v>770</v>
      </c>
      <c r="X32" s="252" t="s">
        <v>771</v>
      </c>
      <c r="Y32" s="252" t="s">
        <v>772</v>
      </c>
      <c r="Z32" s="252" t="s">
        <v>773</v>
      </c>
      <c r="AA32" s="252" t="s">
        <v>774</v>
      </c>
      <c r="AB32" s="252" t="s">
        <v>870</v>
      </c>
      <c r="AC32" s="258" t="s">
        <v>733</v>
      </c>
      <c r="AD32" s="258" t="s">
        <v>760</v>
      </c>
    </row>
    <row r="33" spans="1:30" s="5" customFormat="1" ht="105" customHeight="1" x14ac:dyDescent="0.25">
      <c r="A33" s="249" t="s">
        <v>101</v>
      </c>
      <c r="B33" s="250" t="s">
        <v>100</v>
      </c>
      <c r="C33" s="250" t="s">
        <v>535</v>
      </c>
      <c r="D33" s="252" t="s">
        <v>485</v>
      </c>
      <c r="E33" s="252" t="s">
        <v>102</v>
      </c>
      <c r="F33" s="286" t="s">
        <v>486</v>
      </c>
      <c r="G33" s="252" t="s">
        <v>536</v>
      </c>
      <c r="H33" s="297" t="s">
        <v>1155</v>
      </c>
      <c r="I33" s="298">
        <v>0</v>
      </c>
      <c r="J33" s="256">
        <v>15</v>
      </c>
      <c r="K33" s="256">
        <v>15</v>
      </c>
      <c r="L33" s="256" t="s">
        <v>787</v>
      </c>
      <c r="M33" s="256">
        <v>20</v>
      </c>
      <c r="N33" s="256">
        <v>20</v>
      </c>
      <c r="O33" s="256"/>
      <c r="P33" s="255">
        <v>20</v>
      </c>
      <c r="Q33" s="257">
        <v>21</v>
      </c>
      <c r="R33" s="257">
        <v>21</v>
      </c>
      <c r="S33" s="257"/>
      <c r="T33" s="255">
        <v>22</v>
      </c>
      <c r="U33" s="255">
        <v>22</v>
      </c>
      <c r="V33" s="255">
        <v>23</v>
      </c>
      <c r="W33" s="255">
        <v>24</v>
      </c>
      <c r="X33" s="255">
        <v>25</v>
      </c>
      <c r="Y33" s="255">
        <v>26</v>
      </c>
      <c r="Z33" s="255">
        <v>27</v>
      </c>
      <c r="AA33" s="255">
        <v>29</v>
      </c>
      <c r="AB33" s="255">
        <v>30</v>
      </c>
      <c r="AC33" s="258" t="s">
        <v>733</v>
      </c>
      <c r="AD33" s="258" t="s">
        <v>760</v>
      </c>
    </row>
    <row r="34" spans="1:30" s="5" customFormat="1" ht="86.25" customHeight="1" x14ac:dyDescent="0.25">
      <c r="A34" s="276"/>
      <c r="B34" s="266"/>
      <c r="C34" s="266"/>
      <c r="D34" s="252" t="s">
        <v>482</v>
      </c>
      <c r="E34" s="252" t="s">
        <v>480</v>
      </c>
      <c r="F34" s="286" t="s">
        <v>481</v>
      </c>
      <c r="G34" s="252" t="s">
        <v>484</v>
      </c>
      <c r="H34" s="299" t="s">
        <v>539</v>
      </c>
      <c r="I34" s="298">
        <v>0</v>
      </c>
      <c r="J34" s="300">
        <v>15</v>
      </c>
      <c r="K34" s="300">
        <v>0</v>
      </c>
      <c r="L34" s="300" t="s">
        <v>788</v>
      </c>
      <c r="M34" s="300">
        <v>15</v>
      </c>
      <c r="N34" s="300">
        <v>15</v>
      </c>
      <c r="O34" s="300"/>
      <c r="P34" s="301">
        <v>15</v>
      </c>
      <c r="Q34" s="302">
        <v>20</v>
      </c>
      <c r="R34" s="302">
        <v>20</v>
      </c>
      <c r="S34" s="302"/>
      <c r="T34" s="301">
        <v>25</v>
      </c>
      <c r="U34" s="301">
        <v>27</v>
      </c>
      <c r="V34" s="301">
        <v>28</v>
      </c>
      <c r="W34" s="301">
        <v>29</v>
      </c>
      <c r="X34" s="301">
        <v>29.3</v>
      </c>
      <c r="Y34" s="301">
        <v>29.3</v>
      </c>
      <c r="Z34" s="301">
        <v>29.5</v>
      </c>
      <c r="AA34" s="301">
        <v>29.5</v>
      </c>
      <c r="AB34" s="301">
        <v>30</v>
      </c>
      <c r="AC34" s="258" t="s">
        <v>733</v>
      </c>
      <c r="AD34" s="258" t="s">
        <v>760</v>
      </c>
    </row>
    <row r="35" spans="1:30" s="5" customFormat="1" ht="278.25" customHeight="1" x14ac:dyDescent="0.25">
      <c r="A35" s="249" t="s">
        <v>103</v>
      </c>
      <c r="B35" s="250" t="s">
        <v>104</v>
      </c>
      <c r="C35" s="250" t="s">
        <v>489</v>
      </c>
      <c r="D35" s="252" t="s">
        <v>1055</v>
      </c>
      <c r="E35" s="252" t="s">
        <v>105</v>
      </c>
      <c r="F35" s="286" t="s">
        <v>483</v>
      </c>
      <c r="G35" s="252" t="s">
        <v>537</v>
      </c>
      <c r="H35" s="295" t="s">
        <v>541</v>
      </c>
      <c r="I35" s="303">
        <v>80</v>
      </c>
      <c r="J35" s="256">
        <v>120</v>
      </c>
      <c r="K35" s="256">
        <v>111.5</v>
      </c>
      <c r="L35" s="256" t="s">
        <v>789</v>
      </c>
      <c r="M35" s="256">
        <v>120</v>
      </c>
      <c r="N35" s="256">
        <v>94.5</v>
      </c>
      <c r="O35" s="256" t="s">
        <v>965</v>
      </c>
      <c r="P35" s="255">
        <v>120</v>
      </c>
      <c r="Q35" s="257">
        <v>53</v>
      </c>
      <c r="R35" s="257">
        <v>57</v>
      </c>
      <c r="S35" s="257"/>
      <c r="T35" s="255">
        <v>120</v>
      </c>
      <c r="U35" s="255">
        <v>120</v>
      </c>
      <c r="V35" s="255">
        <v>100</v>
      </c>
      <c r="W35" s="255">
        <v>100</v>
      </c>
      <c r="X35" s="255">
        <v>100</v>
      </c>
      <c r="Y35" s="255">
        <v>100</v>
      </c>
      <c r="Z35" s="255">
        <v>100</v>
      </c>
      <c r="AA35" s="255">
        <v>100</v>
      </c>
      <c r="AB35" s="255">
        <v>100</v>
      </c>
      <c r="AC35" s="258" t="s">
        <v>733</v>
      </c>
      <c r="AD35" s="258" t="s">
        <v>760</v>
      </c>
    </row>
    <row r="36" spans="1:30" s="5" customFormat="1" ht="237" customHeight="1" x14ac:dyDescent="0.25">
      <c r="A36" s="276"/>
      <c r="B36" s="266"/>
      <c r="C36" s="266"/>
      <c r="D36" s="252" t="s">
        <v>108</v>
      </c>
      <c r="E36" s="252" t="s">
        <v>106</v>
      </c>
      <c r="F36" s="286" t="s">
        <v>488</v>
      </c>
      <c r="G36" s="252" t="s">
        <v>538</v>
      </c>
      <c r="H36" s="295" t="s">
        <v>540</v>
      </c>
      <c r="I36" s="303">
        <v>1240</v>
      </c>
      <c r="J36" s="256">
        <v>1690</v>
      </c>
      <c r="K36" s="256">
        <v>1470</v>
      </c>
      <c r="L36" s="256" t="s">
        <v>790</v>
      </c>
      <c r="M36" s="256">
        <v>1695</v>
      </c>
      <c r="N36" s="256">
        <v>1541</v>
      </c>
      <c r="O36" s="256" t="s">
        <v>966</v>
      </c>
      <c r="P36" s="255">
        <v>1695</v>
      </c>
      <c r="Q36" s="257">
        <v>1644</v>
      </c>
      <c r="R36" s="257">
        <v>1644</v>
      </c>
      <c r="S36" s="257"/>
      <c r="T36" s="255">
        <v>1670</v>
      </c>
      <c r="U36" s="255">
        <v>1700</v>
      </c>
      <c r="V36" s="255">
        <v>1715</v>
      </c>
      <c r="W36" s="255">
        <v>1720</v>
      </c>
      <c r="X36" s="255">
        <v>1720</v>
      </c>
      <c r="Y36" s="255">
        <v>1720</v>
      </c>
      <c r="Z36" s="255">
        <v>1720</v>
      </c>
      <c r="AA36" s="255">
        <v>1720</v>
      </c>
      <c r="AB36" s="255">
        <v>1720</v>
      </c>
      <c r="AC36" s="258" t="s">
        <v>733</v>
      </c>
      <c r="AD36" s="258" t="s">
        <v>760</v>
      </c>
    </row>
    <row r="37" spans="1:30" s="5" customFormat="1" ht="222" customHeight="1" x14ac:dyDescent="0.25">
      <c r="A37" s="228" t="s">
        <v>626</v>
      </c>
      <c r="B37" s="266" t="s">
        <v>627</v>
      </c>
      <c r="C37" s="266" t="s">
        <v>628</v>
      </c>
      <c r="D37" s="252" t="s">
        <v>904</v>
      </c>
      <c r="E37" s="252" t="s">
        <v>629</v>
      </c>
      <c r="F37" s="286" t="s">
        <v>631</v>
      </c>
      <c r="G37" s="252" t="s">
        <v>632</v>
      </c>
      <c r="H37" s="295" t="s">
        <v>630</v>
      </c>
      <c r="I37" s="303">
        <v>7366</v>
      </c>
      <c r="J37" s="256">
        <v>8000</v>
      </c>
      <c r="K37" s="256">
        <v>7410</v>
      </c>
      <c r="L37" s="256" t="s">
        <v>791</v>
      </c>
      <c r="M37" s="256">
        <v>7500</v>
      </c>
      <c r="N37" s="256">
        <v>7458</v>
      </c>
      <c r="O37" s="257" t="s">
        <v>967</v>
      </c>
      <c r="P37" s="257">
        <v>8000</v>
      </c>
      <c r="Q37" s="257">
        <v>7389</v>
      </c>
      <c r="R37" s="257">
        <v>7608</v>
      </c>
      <c r="S37" s="257" t="s">
        <v>1090</v>
      </c>
      <c r="T37" s="257">
        <v>7500</v>
      </c>
      <c r="U37" s="257">
        <v>7600</v>
      </c>
      <c r="V37" s="255">
        <v>7800</v>
      </c>
      <c r="W37" s="255">
        <v>8300</v>
      </c>
      <c r="X37" s="255">
        <v>8350</v>
      </c>
      <c r="Y37" s="255">
        <v>8400</v>
      </c>
      <c r="Z37" s="255">
        <v>8500</v>
      </c>
      <c r="AA37" s="255">
        <v>8600</v>
      </c>
      <c r="AB37" s="255">
        <v>8700</v>
      </c>
      <c r="AC37" s="258" t="s">
        <v>733</v>
      </c>
      <c r="AD37" s="258" t="s">
        <v>760</v>
      </c>
    </row>
    <row r="38" spans="1:30" ht="18.75" x14ac:dyDescent="0.25">
      <c r="A38" s="117">
        <v>2</v>
      </c>
      <c r="B38" s="227" t="s">
        <v>17</v>
      </c>
      <c r="C38" s="397" t="s">
        <v>9</v>
      </c>
      <c r="D38" s="391"/>
      <c r="E38" s="391"/>
      <c r="F38" s="391"/>
      <c r="G38" s="391"/>
      <c r="H38" s="391"/>
      <c r="I38" s="392"/>
      <c r="J38" s="392"/>
      <c r="K38" s="392"/>
      <c r="L38" s="392"/>
      <c r="M38" s="392"/>
      <c r="N38" s="392"/>
      <c r="O38" s="392"/>
      <c r="P38" s="392"/>
      <c r="Q38" s="392"/>
      <c r="R38" s="392"/>
      <c r="S38" s="392"/>
      <c r="T38" s="392"/>
      <c r="U38" s="392"/>
      <c r="V38" s="392"/>
      <c r="W38" s="392"/>
      <c r="X38" s="392"/>
      <c r="Y38" s="392"/>
      <c r="Z38" s="392"/>
      <c r="AA38" s="392"/>
      <c r="AB38" s="393"/>
      <c r="AC38" s="247"/>
      <c r="AD38" s="247"/>
    </row>
    <row r="39" spans="1:30" ht="37.5" x14ac:dyDescent="0.25">
      <c r="A39" s="230" t="s">
        <v>14</v>
      </c>
      <c r="B39" s="227" t="s">
        <v>16</v>
      </c>
      <c r="C39" s="397" t="s">
        <v>15</v>
      </c>
      <c r="D39" s="398"/>
      <c r="E39" s="398"/>
      <c r="F39" s="398"/>
      <c r="G39" s="398"/>
      <c r="H39" s="398"/>
      <c r="I39" s="392"/>
      <c r="J39" s="392"/>
      <c r="K39" s="392"/>
      <c r="L39" s="392"/>
      <c r="M39" s="392"/>
      <c r="N39" s="392"/>
      <c r="O39" s="392"/>
      <c r="P39" s="392"/>
      <c r="Q39" s="392"/>
      <c r="R39" s="392"/>
      <c r="S39" s="392"/>
      <c r="T39" s="392"/>
      <c r="U39" s="392"/>
      <c r="V39" s="392"/>
      <c r="W39" s="392"/>
      <c r="X39" s="392"/>
      <c r="Y39" s="392"/>
      <c r="Z39" s="392"/>
      <c r="AA39" s="392"/>
      <c r="AB39" s="393"/>
      <c r="AC39" s="247"/>
      <c r="AD39" s="247"/>
    </row>
    <row r="40" spans="1:30" s="5" customFormat="1" ht="206.25" x14ac:dyDescent="0.25">
      <c r="A40" s="249" t="s">
        <v>110</v>
      </c>
      <c r="B40" s="250" t="s">
        <v>111</v>
      </c>
      <c r="C40" s="250" t="s">
        <v>112</v>
      </c>
      <c r="D40" s="252" t="s">
        <v>905</v>
      </c>
      <c r="E40" s="252" t="s">
        <v>121</v>
      </c>
      <c r="F40" s="286" t="s">
        <v>522</v>
      </c>
      <c r="G40" s="250" t="s">
        <v>115</v>
      </c>
      <c r="H40" s="281" t="s">
        <v>723</v>
      </c>
      <c r="I40" s="304">
        <v>59.9</v>
      </c>
      <c r="J40" s="256">
        <v>60</v>
      </c>
      <c r="K40" s="256">
        <v>60</v>
      </c>
      <c r="L40" s="256" t="s">
        <v>792</v>
      </c>
      <c r="M40" s="256">
        <v>62</v>
      </c>
      <c r="N40" s="256">
        <v>61</v>
      </c>
      <c r="O40" s="256" t="s">
        <v>968</v>
      </c>
      <c r="P40" s="255">
        <v>62</v>
      </c>
      <c r="Q40" s="257">
        <v>64</v>
      </c>
      <c r="R40" s="257">
        <v>64</v>
      </c>
      <c r="S40" s="257"/>
      <c r="T40" s="255"/>
      <c r="U40" s="255">
        <v>68</v>
      </c>
      <c r="V40" s="255">
        <v>70</v>
      </c>
      <c r="W40" s="255">
        <v>72</v>
      </c>
      <c r="X40" s="255">
        <v>75</v>
      </c>
      <c r="Y40" s="255">
        <v>79</v>
      </c>
      <c r="Z40" s="255">
        <v>83</v>
      </c>
      <c r="AA40" s="255">
        <v>87</v>
      </c>
      <c r="AB40" s="255">
        <v>90</v>
      </c>
      <c r="AC40" s="258" t="s">
        <v>733</v>
      </c>
      <c r="AD40" s="228" t="s">
        <v>743</v>
      </c>
    </row>
    <row r="41" spans="1:30" s="5" customFormat="1" ht="170.25" customHeight="1" x14ac:dyDescent="0.25">
      <c r="A41" s="274"/>
      <c r="B41" s="275"/>
      <c r="C41" s="275"/>
      <c r="D41" s="252" t="s">
        <v>906</v>
      </c>
      <c r="E41" s="252" t="s">
        <v>635</v>
      </c>
      <c r="F41" s="286" t="s">
        <v>113</v>
      </c>
      <c r="G41" s="252"/>
      <c r="H41" s="286"/>
      <c r="I41" s="304"/>
      <c r="J41" s="305"/>
      <c r="K41" s="305"/>
      <c r="L41" s="263" t="s">
        <v>793</v>
      </c>
      <c r="M41" s="305"/>
      <c r="N41" s="305"/>
      <c r="O41" s="263" t="s">
        <v>793</v>
      </c>
      <c r="P41" s="228"/>
      <c r="Q41" s="271"/>
      <c r="R41" s="271"/>
      <c r="S41" s="264" t="s">
        <v>1091</v>
      </c>
      <c r="T41" s="228" t="s">
        <v>1081</v>
      </c>
      <c r="U41" s="228"/>
      <c r="V41" s="228"/>
      <c r="W41" s="228"/>
      <c r="X41" s="228"/>
      <c r="Y41" s="228"/>
      <c r="Z41" s="228"/>
      <c r="AA41" s="228"/>
      <c r="AB41" s="252"/>
      <c r="AC41" s="258" t="s">
        <v>733</v>
      </c>
      <c r="AD41" s="228" t="s">
        <v>743</v>
      </c>
    </row>
    <row r="42" spans="1:30" s="5" customFormat="1" ht="144" customHeight="1" x14ac:dyDescent="0.25">
      <c r="A42" s="274"/>
      <c r="B42" s="266"/>
      <c r="C42" s="266"/>
      <c r="D42" s="252" t="s">
        <v>906</v>
      </c>
      <c r="E42" s="252" t="s">
        <v>636</v>
      </c>
      <c r="F42" s="286" t="s">
        <v>114</v>
      </c>
      <c r="G42" s="266"/>
      <c r="H42" s="306"/>
      <c r="I42" s="304"/>
      <c r="J42" s="305"/>
      <c r="K42" s="305"/>
      <c r="L42" s="263" t="s">
        <v>793</v>
      </c>
      <c r="M42" s="305"/>
      <c r="N42" s="305"/>
      <c r="O42" s="263" t="s">
        <v>793</v>
      </c>
      <c r="P42" s="228"/>
      <c r="Q42" s="271"/>
      <c r="R42" s="271"/>
      <c r="S42" s="264" t="s">
        <v>793</v>
      </c>
      <c r="T42" s="228"/>
      <c r="U42" s="228"/>
      <c r="V42" s="228"/>
      <c r="W42" s="228"/>
      <c r="X42" s="228"/>
      <c r="Y42" s="228"/>
      <c r="Z42" s="228"/>
      <c r="AA42" s="228"/>
      <c r="AB42" s="252"/>
      <c r="AC42" s="258" t="s">
        <v>733</v>
      </c>
      <c r="AD42" s="228" t="s">
        <v>743</v>
      </c>
    </row>
    <row r="43" spans="1:30" s="5" customFormat="1" ht="131.25" x14ac:dyDescent="0.25">
      <c r="A43" s="307" t="s">
        <v>638</v>
      </c>
      <c r="B43" s="308" t="s">
        <v>633</v>
      </c>
      <c r="C43" s="250" t="s">
        <v>634</v>
      </c>
      <c r="D43" s="252" t="s">
        <v>906</v>
      </c>
      <c r="E43" s="252" t="s">
        <v>122</v>
      </c>
      <c r="F43" s="286" t="s">
        <v>634</v>
      </c>
      <c r="G43" s="252" t="s">
        <v>637</v>
      </c>
      <c r="H43" s="286" t="s">
        <v>717</v>
      </c>
      <c r="I43" s="309">
        <v>100</v>
      </c>
      <c r="J43" s="309">
        <v>100</v>
      </c>
      <c r="K43" s="309">
        <v>100</v>
      </c>
      <c r="L43" s="309" t="s">
        <v>794</v>
      </c>
      <c r="M43" s="309">
        <v>100</v>
      </c>
      <c r="N43" s="309">
        <v>100</v>
      </c>
      <c r="O43" s="309"/>
      <c r="P43" s="310">
        <v>100</v>
      </c>
      <c r="Q43" s="311">
        <v>100</v>
      </c>
      <c r="R43" s="311">
        <v>100</v>
      </c>
      <c r="S43" s="311"/>
      <c r="T43" s="310"/>
      <c r="U43" s="310">
        <v>100</v>
      </c>
      <c r="V43" s="310">
        <v>100</v>
      </c>
      <c r="W43" s="310">
        <v>100</v>
      </c>
      <c r="X43" s="310">
        <v>100</v>
      </c>
      <c r="Y43" s="310">
        <v>100</v>
      </c>
      <c r="Z43" s="310">
        <v>100</v>
      </c>
      <c r="AA43" s="310">
        <v>100</v>
      </c>
      <c r="AB43" s="310">
        <v>100</v>
      </c>
      <c r="AC43" s="258" t="s">
        <v>733</v>
      </c>
      <c r="AD43" s="228" t="s">
        <v>743</v>
      </c>
    </row>
    <row r="44" spans="1:30" ht="37.5" x14ac:dyDescent="0.25">
      <c r="A44" s="312" t="s">
        <v>31</v>
      </c>
      <c r="B44" s="313" t="s">
        <v>132</v>
      </c>
      <c r="C44" s="399" t="s">
        <v>18</v>
      </c>
      <c r="D44" s="400"/>
      <c r="E44" s="400"/>
      <c r="F44" s="400"/>
      <c r="G44" s="400"/>
      <c r="H44" s="400"/>
      <c r="I44" s="401"/>
      <c r="J44" s="401"/>
      <c r="K44" s="401"/>
      <c r="L44" s="401"/>
      <c r="M44" s="401"/>
      <c r="N44" s="401"/>
      <c r="O44" s="401"/>
      <c r="P44" s="401"/>
      <c r="Q44" s="401"/>
      <c r="R44" s="401"/>
      <c r="S44" s="401"/>
      <c r="T44" s="401"/>
      <c r="U44" s="401"/>
      <c r="V44" s="401"/>
      <c r="W44" s="401"/>
      <c r="X44" s="401"/>
      <c r="Y44" s="401"/>
      <c r="Z44" s="401"/>
      <c r="AA44" s="401"/>
      <c r="AB44" s="402"/>
      <c r="AC44" s="258"/>
      <c r="AD44" s="247"/>
    </row>
    <row r="45" spans="1:30" ht="186.75" customHeight="1" x14ac:dyDescent="0.25">
      <c r="A45" s="314" t="s">
        <v>131</v>
      </c>
      <c r="B45" s="315" t="s">
        <v>128</v>
      </c>
      <c r="C45" s="315" t="s">
        <v>130</v>
      </c>
      <c r="D45" s="316" t="s">
        <v>126</v>
      </c>
      <c r="E45" s="261" t="s">
        <v>123</v>
      </c>
      <c r="F45" s="270" t="s">
        <v>129</v>
      </c>
      <c r="G45" s="261" t="s">
        <v>140</v>
      </c>
      <c r="H45" s="253" t="s">
        <v>546</v>
      </c>
      <c r="I45" s="317">
        <v>35</v>
      </c>
      <c r="J45" s="256">
        <v>36</v>
      </c>
      <c r="K45" s="256">
        <v>36</v>
      </c>
      <c r="L45" s="256" t="s">
        <v>887</v>
      </c>
      <c r="M45" s="256">
        <v>37</v>
      </c>
      <c r="N45" s="256">
        <v>37</v>
      </c>
      <c r="O45" s="256"/>
      <c r="P45" s="255">
        <v>37</v>
      </c>
      <c r="Q45" s="257">
        <v>38</v>
      </c>
      <c r="R45" s="257">
        <v>38</v>
      </c>
      <c r="S45" s="257"/>
      <c r="T45" s="255">
        <v>39</v>
      </c>
      <c r="U45" s="255">
        <v>40</v>
      </c>
      <c r="V45" s="255">
        <v>41</v>
      </c>
      <c r="W45" s="255">
        <v>42</v>
      </c>
      <c r="X45" s="255">
        <v>43</v>
      </c>
      <c r="Y45" s="255">
        <v>44</v>
      </c>
      <c r="Z45" s="255">
        <v>45</v>
      </c>
      <c r="AA45" s="255">
        <v>48</v>
      </c>
      <c r="AB45" s="265">
        <v>50</v>
      </c>
      <c r="AC45" s="258" t="s">
        <v>733</v>
      </c>
      <c r="AD45" s="247" t="s">
        <v>693</v>
      </c>
    </row>
    <row r="46" spans="1:30" s="5" customFormat="1" ht="114" customHeight="1" x14ac:dyDescent="0.25">
      <c r="A46" s="318"/>
      <c r="B46" s="319"/>
      <c r="C46" s="319"/>
      <c r="D46" s="320" t="s">
        <v>504</v>
      </c>
      <c r="E46" s="252" t="s">
        <v>124</v>
      </c>
      <c r="F46" s="270" t="s">
        <v>127</v>
      </c>
      <c r="G46" s="250" t="s">
        <v>271</v>
      </c>
      <c r="H46" s="250" t="s">
        <v>505</v>
      </c>
      <c r="I46" s="256">
        <v>70</v>
      </c>
      <c r="J46" s="256">
        <v>65</v>
      </c>
      <c r="K46" s="256">
        <v>65</v>
      </c>
      <c r="L46" s="256"/>
      <c r="M46" s="256">
        <v>60</v>
      </c>
      <c r="N46" s="256">
        <v>60</v>
      </c>
      <c r="O46" s="256"/>
      <c r="P46" s="255">
        <v>60</v>
      </c>
      <c r="Q46" s="257">
        <v>55</v>
      </c>
      <c r="R46" s="257"/>
      <c r="S46" s="257" t="s">
        <v>1107</v>
      </c>
      <c r="T46" s="255">
        <v>50</v>
      </c>
      <c r="U46" s="255">
        <v>48</v>
      </c>
      <c r="V46" s="255">
        <v>45</v>
      </c>
      <c r="W46" s="255">
        <v>43</v>
      </c>
      <c r="X46" s="255">
        <v>40</v>
      </c>
      <c r="Y46" s="255">
        <v>37</v>
      </c>
      <c r="Z46" s="255">
        <v>35</v>
      </c>
      <c r="AA46" s="255">
        <v>32</v>
      </c>
      <c r="AB46" s="255">
        <v>30</v>
      </c>
      <c r="AC46" s="228" t="s">
        <v>733</v>
      </c>
      <c r="AD46" s="321" t="s">
        <v>449</v>
      </c>
    </row>
    <row r="47" spans="1:30" s="5" customFormat="1" ht="192" customHeight="1" x14ac:dyDescent="0.25">
      <c r="A47" s="318"/>
      <c r="B47" s="319"/>
      <c r="C47" s="319"/>
      <c r="D47" s="320" t="s">
        <v>504</v>
      </c>
      <c r="E47" s="252" t="s">
        <v>672</v>
      </c>
      <c r="F47" s="270" t="s">
        <v>673</v>
      </c>
      <c r="G47" s="250"/>
      <c r="H47" s="250"/>
      <c r="I47" s="256"/>
      <c r="J47" s="256"/>
      <c r="K47" s="256"/>
      <c r="L47" s="256"/>
      <c r="M47" s="256"/>
      <c r="N47" s="256"/>
      <c r="O47" s="256" t="s">
        <v>969</v>
      </c>
      <c r="P47" s="255"/>
      <c r="Q47" s="257"/>
      <c r="R47" s="257"/>
      <c r="S47" s="257" t="s">
        <v>1103</v>
      </c>
      <c r="T47" s="255"/>
      <c r="U47" s="255"/>
      <c r="V47" s="255"/>
      <c r="W47" s="255"/>
      <c r="X47" s="255"/>
      <c r="Y47" s="255"/>
      <c r="Z47" s="255"/>
      <c r="AA47" s="255"/>
      <c r="AB47" s="255"/>
      <c r="AC47" s="228" t="s">
        <v>733</v>
      </c>
      <c r="AD47" s="321" t="s">
        <v>907</v>
      </c>
    </row>
    <row r="48" spans="1:30" s="5" customFormat="1" ht="163.5" customHeight="1" x14ac:dyDescent="0.25">
      <c r="A48" s="318"/>
      <c r="B48" s="319"/>
      <c r="C48" s="319"/>
      <c r="D48" s="320" t="s">
        <v>916</v>
      </c>
      <c r="E48" s="252" t="s">
        <v>909</v>
      </c>
      <c r="F48" s="322" t="s">
        <v>908</v>
      </c>
      <c r="G48" s="250"/>
      <c r="H48" s="250"/>
      <c r="I48" s="256"/>
      <c r="J48" s="256"/>
      <c r="K48" s="256"/>
      <c r="L48" s="256"/>
      <c r="M48" s="256"/>
      <c r="N48" s="256"/>
      <c r="O48" s="256" t="s">
        <v>970</v>
      </c>
      <c r="P48" s="255"/>
      <c r="Q48" s="257"/>
      <c r="R48" s="257"/>
      <c r="S48" s="257" t="s">
        <v>1104</v>
      </c>
      <c r="T48" s="255"/>
      <c r="U48" s="255"/>
      <c r="V48" s="255"/>
      <c r="W48" s="255"/>
      <c r="X48" s="255"/>
      <c r="Y48" s="255"/>
      <c r="Z48" s="255"/>
      <c r="AA48" s="255"/>
      <c r="AB48" s="255"/>
      <c r="AC48" s="228" t="s">
        <v>733</v>
      </c>
      <c r="AD48" s="321" t="s">
        <v>449</v>
      </c>
    </row>
    <row r="49" spans="1:31" s="5" customFormat="1" ht="188.25" customHeight="1" x14ac:dyDescent="0.25">
      <c r="A49" s="318"/>
      <c r="B49" s="319"/>
      <c r="C49" s="319"/>
      <c r="D49" s="320" t="s">
        <v>916</v>
      </c>
      <c r="E49" s="252" t="s">
        <v>910</v>
      </c>
      <c r="F49" s="323" t="s">
        <v>917</v>
      </c>
      <c r="G49" s="250"/>
      <c r="H49" s="250"/>
      <c r="I49" s="256"/>
      <c r="J49" s="256"/>
      <c r="K49" s="256"/>
      <c r="L49" s="256"/>
      <c r="M49" s="256"/>
      <c r="N49" s="256"/>
      <c r="O49" s="256" t="s">
        <v>970</v>
      </c>
      <c r="P49" s="255"/>
      <c r="Q49" s="257"/>
      <c r="R49" s="257"/>
      <c r="S49" s="257" t="s">
        <v>1104</v>
      </c>
      <c r="T49" s="255"/>
      <c r="U49" s="255"/>
      <c r="V49" s="255"/>
      <c r="W49" s="255"/>
      <c r="X49" s="255"/>
      <c r="Y49" s="255"/>
      <c r="Z49" s="255"/>
      <c r="AA49" s="255"/>
      <c r="AB49" s="255"/>
      <c r="AC49" s="228" t="s">
        <v>733</v>
      </c>
      <c r="AD49" s="321" t="s">
        <v>449</v>
      </c>
    </row>
    <row r="50" spans="1:31" s="5" customFormat="1" ht="187.5" customHeight="1" x14ac:dyDescent="0.25">
      <c r="A50" s="318"/>
      <c r="B50" s="319"/>
      <c r="C50" s="319"/>
      <c r="D50" s="320" t="s">
        <v>916</v>
      </c>
      <c r="E50" s="252" t="s">
        <v>911</v>
      </c>
      <c r="F50" s="323" t="s">
        <v>918</v>
      </c>
      <c r="G50" s="250"/>
      <c r="H50" s="250"/>
      <c r="I50" s="256"/>
      <c r="J50" s="256"/>
      <c r="K50" s="256"/>
      <c r="L50" s="256"/>
      <c r="M50" s="256"/>
      <c r="N50" s="256"/>
      <c r="O50" s="256" t="s">
        <v>970</v>
      </c>
      <c r="P50" s="255"/>
      <c r="Q50" s="257"/>
      <c r="R50" s="257"/>
      <c r="S50" s="257"/>
      <c r="T50" s="255"/>
      <c r="U50" s="255"/>
      <c r="V50" s="255"/>
      <c r="W50" s="255"/>
      <c r="X50" s="255"/>
      <c r="Y50" s="255"/>
      <c r="Z50" s="255"/>
      <c r="AA50" s="255"/>
      <c r="AB50" s="255"/>
      <c r="AC50" s="228" t="s">
        <v>733</v>
      </c>
      <c r="AD50" s="321" t="s">
        <v>449</v>
      </c>
    </row>
    <row r="51" spans="1:31" s="5" customFormat="1" ht="199.5" customHeight="1" x14ac:dyDescent="0.25">
      <c r="A51" s="318"/>
      <c r="B51" s="319"/>
      <c r="C51" s="319"/>
      <c r="D51" s="320" t="s">
        <v>916</v>
      </c>
      <c r="E51" s="252" t="s">
        <v>912</v>
      </c>
      <c r="F51" s="323" t="s">
        <v>919</v>
      </c>
      <c r="G51" s="250"/>
      <c r="H51" s="250"/>
      <c r="I51" s="256"/>
      <c r="J51" s="256"/>
      <c r="K51" s="256"/>
      <c r="L51" s="256"/>
      <c r="M51" s="256"/>
      <c r="N51" s="256"/>
      <c r="O51" s="256" t="s">
        <v>970</v>
      </c>
      <c r="P51" s="255"/>
      <c r="Q51" s="257"/>
      <c r="R51" s="257"/>
      <c r="S51" s="257"/>
      <c r="T51" s="255"/>
      <c r="U51" s="255"/>
      <c r="V51" s="255"/>
      <c r="W51" s="255"/>
      <c r="X51" s="255"/>
      <c r="Y51" s="255"/>
      <c r="Z51" s="255"/>
      <c r="AA51" s="255"/>
      <c r="AB51" s="255"/>
      <c r="AC51" s="228" t="s">
        <v>733</v>
      </c>
      <c r="AD51" s="321" t="s">
        <v>449</v>
      </c>
    </row>
    <row r="52" spans="1:31" s="5" customFormat="1" ht="191.25" customHeight="1" x14ac:dyDescent="0.25">
      <c r="A52" s="318"/>
      <c r="B52" s="319"/>
      <c r="C52" s="319"/>
      <c r="D52" s="320" t="s">
        <v>916</v>
      </c>
      <c r="E52" s="252" t="s">
        <v>913</v>
      </c>
      <c r="F52" s="323" t="s">
        <v>920</v>
      </c>
      <c r="G52" s="250"/>
      <c r="H52" s="250"/>
      <c r="I52" s="256"/>
      <c r="J52" s="256"/>
      <c r="K52" s="256"/>
      <c r="L52" s="256"/>
      <c r="M52" s="256"/>
      <c r="N52" s="256"/>
      <c r="O52" s="256" t="s">
        <v>970</v>
      </c>
      <c r="P52" s="255"/>
      <c r="Q52" s="257"/>
      <c r="R52" s="257"/>
      <c r="S52" s="257"/>
      <c r="T52" s="255"/>
      <c r="U52" s="255"/>
      <c r="V52" s="255"/>
      <c r="W52" s="255"/>
      <c r="X52" s="255"/>
      <c r="Y52" s="255"/>
      <c r="Z52" s="255"/>
      <c r="AA52" s="255"/>
      <c r="AB52" s="255"/>
      <c r="AC52" s="228" t="s">
        <v>733</v>
      </c>
      <c r="AD52" s="321" t="s">
        <v>449</v>
      </c>
    </row>
    <row r="53" spans="1:31" s="5" customFormat="1" ht="208.5" customHeight="1" x14ac:dyDescent="0.25">
      <c r="A53" s="318"/>
      <c r="B53" s="319"/>
      <c r="C53" s="319"/>
      <c r="D53" s="308" t="s">
        <v>916</v>
      </c>
      <c r="E53" s="250" t="s">
        <v>914</v>
      </c>
      <c r="F53" s="382" t="s">
        <v>921</v>
      </c>
      <c r="G53" s="250"/>
      <c r="H53" s="250"/>
      <c r="I53" s="283"/>
      <c r="J53" s="283"/>
      <c r="K53" s="256"/>
      <c r="L53" s="256"/>
      <c r="M53" s="256"/>
      <c r="N53" s="256"/>
      <c r="O53" s="256" t="s">
        <v>970</v>
      </c>
      <c r="P53" s="255"/>
      <c r="Q53" s="257"/>
      <c r="R53" s="257"/>
      <c r="S53" s="257" t="s">
        <v>1111</v>
      </c>
      <c r="T53" s="255"/>
      <c r="U53" s="255"/>
      <c r="V53" s="255"/>
      <c r="W53" s="255"/>
      <c r="X53" s="255"/>
      <c r="Y53" s="255"/>
      <c r="Z53" s="255"/>
      <c r="AA53" s="255"/>
      <c r="AB53" s="255"/>
      <c r="AC53" s="228" t="s">
        <v>733</v>
      </c>
      <c r="AD53" s="321" t="s">
        <v>449</v>
      </c>
    </row>
    <row r="54" spans="1:31" s="5" customFormat="1" ht="204" customHeight="1" x14ac:dyDescent="0.25">
      <c r="A54" s="228"/>
      <c r="B54" s="252"/>
      <c r="C54" s="252"/>
      <c r="D54" s="252" t="s">
        <v>916</v>
      </c>
      <c r="E54" s="252" t="s">
        <v>915</v>
      </c>
      <c r="F54" s="323" t="s">
        <v>922</v>
      </c>
      <c r="G54" s="252"/>
      <c r="H54" s="252"/>
      <c r="I54" s="256"/>
      <c r="J54" s="256"/>
      <c r="K54" s="256"/>
      <c r="L54" s="256"/>
      <c r="M54" s="256"/>
      <c r="N54" s="256"/>
      <c r="O54" s="256" t="s">
        <v>970</v>
      </c>
      <c r="P54" s="255"/>
      <c r="Q54" s="257"/>
      <c r="R54" s="257"/>
      <c r="S54" s="257"/>
      <c r="T54" s="255"/>
      <c r="U54" s="255"/>
      <c r="V54" s="255"/>
      <c r="W54" s="255"/>
      <c r="X54" s="255"/>
      <c r="Y54" s="255"/>
      <c r="Z54" s="255"/>
      <c r="AA54" s="255"/>
      <c r="AB54" s="255"/>
      <c r="AC54" s="228" t="s">
        <v>733</v>
      </c>
      <c r="AD54" s="321" t="s">
        <v>449</v>
      </c>
    </row>
    <row r="55" spans="1:31" ht="37.5" x14ac:dyDescent="0.25">
      <c r="A55" s="324" t="s">
        <v>32</v>
      </c>
      <c r="B55" s="325" t="s">
        <v>19</v>
      </c>
      <c r="C55" s="420" t="s">
        <v>694</v>
      </c>
      <c r="D55" s="421"/>
      <c r="E55" s="421"/>
      <c r="F55" s="421"/>
      <c r="G55" s="421"/>
      <c r="H55" s="421"/>
      <c r="I55" s="389"/>
      <c r="J55" s="389"/>
      <c r="K55" s="389"/>
      <c r="L55" s="389"/>
      <c r="M55" s="389"/>
      <c r="N55" s="389"/>
      <c r="O55" s="389"/>
      <c r="P55" s="389"/>
      <c r="Q55" s="389"/>
      <c r="R55" s="389"/>
      <c r="S55" s="389"/>
      <c r="T55" s="389"/>
      <c r="U55" s="389"/>
      <c r="V55" s="389"/>
      <c r="W55" s="389"/>
      <c r="X55" s="389"/>
      <c r="Y55" s="389"/>
      <c r="Z55" s="389"/>
      <c r="AA55" s="389"/>
      <c r="AB55" s="422"/>
      <c r="AC55" s="247"/>
      <c r="AD55" s="247"/>
    </row>
    <row r="56" spans="1:31" s="5" customFormat="1" ht="276.75" customHeight="1" x14ac:dyDescent="0.25">
      <c r="A56" s="326" t="s">
        <v>254</v>
      </c>
      <c r="B56" s="250" t="s">
        <v>133</v>
      </c>
      <c r="C56" s="250" t="s">
        <v>639</v>
      </c>
      <c r="D56" s="250" t="s">
        <v>1056</v>
      </c>
      <c r="E56" s="250" t="s">
        <v>135</v>
      </c>
      <c r="F56" s="327" t="s">
        <v>695</v>
      </c>
      <c r="G56" s="252" t="s">
        <v>141</v>
      </c>
      <c r="H56" s="252" t="s">
        <v>142</v>
      </c>
      <c r="I56" s="252">
        <v>25.25</v>
      </c>
      <c r="J56" s="252">
        <v>25.77</v>
      </c>
      <c r="K56" s="263">
        <v>26.01</v>
      </c>
      <c r="L56" s="263"/>
      <c r="M56" s="263">
        <v>26.3</v>
      </c>
      <c r="N56" s="263">
        <v>29.805750206100576</v>
      </c>
      <c r="O56" s="263" t="s">
        <v>971</v>
      </c>
      <c r="P56" s="252">
        <v>26.3</v>
      </c>
      <c r="Q56" s="264">
        <v>27</v>
      </c>
      <c r="R56" s="264">
        <v>27</v>
      </c>
      <c r="S56" s="264" t="s">
        <v>1152</v>
      </c>
      <c r="T56" s="252">
        <v>27.5</v>
      </c>
      <c r="U56" s="252">
        <v>28.2</v>
      </c>
      <c r="V56" s="252">
        <v>28.8</v>
      </c>
      <c r="W56" s="252">
        <v>29.6</v>
      </c>
      <c r="X56" s="252">
        <v>30.4</v>
      </c>
      <c r="Y56" s="252">
        <v>30.9</v>
      </c>
      <c r="Z56" s="252">
        <v>31.4</v>
      </c>
      <c r="AA56" s="252">
        <v>31.8</v>
      </c>
      <c r="AB56" s="252">
        <v>32</v>
      </c>
      <c r="AC56" s="258" t="s">
        <v>733</v>
      </c>
      <c r="AD56" s="228" t="s">
        <v>743</v>
      </c>
    </row>
    <row r="57" spans="1:31" s="5" customFormat="1" ht="262.5" customHeight="1" x14ac:dyDescent="0.25">
      <c r="A57" s="328"/>
      <c r="B57" s="275"/>
      <c r="C57" s="275"/>
      <c r="D57" s="275" t="s">
        <v>1056</v>
      </c>
      <c r="E57" s="275"/>
      <c r="F57" s="329"/>
      <c r="G57" s="252" t="s">
        <v>143</v>
      </c>
      <c r="H57" s="252" t="s">
        <v>144</v>
      </c>
      <c r="I57" s="255">
        <v>0</v>
      </c>
      <c r="J57" s="255">
        <v>90</v>
      </c>
      <c r="K57" s="256">
        <v>146</v>
      </c>
      <c r="L57" s="256" t="s">
        <v>795</v>
      </c>
      <c r="M57" s="256">
        <v>260</v>
      </c>
      <c r="N57" s="256">
        <v>210</v>
      </c>
      <c r="O57" s="256" t="s">
        <v>972</v>
      </c>
      <c r="P57" s="255">
        <v>260</v>
      </c>
      <c r="Q57" s="257">
        <v>560</v>
      </c>
      <c r="R57" s="257">
        <v>560</v>
      </c>
      <c r="S57" s="257"/>
      <c r="T57" s="255">
        <v>740</v>
      </c>
      <c r="U57" s="255">
        <v>900</v>
      </c>
      <c r="V57" s="255">
        <v>1050</v>
      </c>
      <c r="W57" s="255">
        <v>1270</v>
      </c>
      <c r="X57" s="255">
        <v>1420</v>
      </c>
      <c r="Y57" s="255">
        <v>1580</v>
      </c>
      <c r="Z57" s="255">
        <v>1710</v>
      </c>
      <c r="AA57" s="255">
        <v>1870</v>
      </c>
      <c r="AB57" s="261">
        <v>2000</v>
      </c>
      <c r="AC57" s="258" t="s">
        <v>733</v>
      </c>
      <c r="AD57" s="228" t="s">
        <v>743</v>
      </c>
    </row>
    <row r="58" spans="1:31" s="5" customFormat="1" ht="291" customHeight="1" x14ac:dyDescent="0.25">
      <c r="A58" s="330"/>
      <c r="B58" s="266"/>
      <c r="C58" s="266"/>
      <c r="D58" s="266" t="s">
        <v>1056</v>
      </c>
      <c r="E58" s="266"/>
      <c r="F58" s="331"/>
      <c r="G58" s="252" t="s">
        <v>145</v>
      </c>
      <c r="H58" s="252" t="s">
        <v>640</v>
      </c>
      <c r="I58" s="255">
        <v>80</v>
      </c>
      <c r="J58" s="255">
        <v>77</v>
      </c>
      <c r="K58" s="256">
        <v>70</v>
      </c>
      <c r="L58" s="256"/>
      <c r="M58" s="256">
        <v>75</v>
      </c>
      <c r="N58" s="256">
        <v>64.385361384341451</v>
      </c>
      <c r="O58" s="256" t="s">
        <v>973</v>
      </c>
      <c r="P58" s="255">
        <v>75</v>
      </c>
      <c r="Q58" s="257">
        <v>71</v>
      </c>
      <c r="R58" s="257">
        <v>71</v>
      </c>
      <c r="S58" s="257" t="s">
        <v>1153</v>
      </c>
      <c r="T58" s="255">
        <v>69</v>
      </c>
      <c r="U58" s="255">
        <v>66</v>
      </c>
      <c r="V58" s="255">
        <v>64</v>
      </c>
      <c r="W58" s="255">
        <v>61</v>
      </c>
      <c r="X58" s="255">
        <v>59</v>
      </c>
      <c r="Y58" s="255">
        <v>57</v>
      </c>
      <c r="Z58" s="255">
        <v>55</v>
      </c>
      <c r="AA58" s="255">
        <v>52</v>
      </c>
      <c r="AB58" s="255">
        <v>50</v>
      </c>
      <c r="AC58" s="258" t="s">
        <v>733</v>
      </c>
      <c r="AD58" s="228" t="s">
        <v>743</v>
      </c>
    </row>
    <row r="59" spans="1:31" s="5" customFormat="1" ht="312" customHeight="1" x14ac:dyDescent="0.25">
      <c r="A59" s="330" t="s">
        <v>255</v>
      </c>
      <c r="B59" s="252" t="s">
        <v>134</v>
      </c>
      <c r="C59" s="252" t="s">
        <v>137</v>
      </c>
      <c r="D59" s="252" t="s">
        <v>926</v>
      </c>
      <c r="E59" s="252" t="s">
        <v>151</v>
      </c>
      <c r="F59" s="270" t="s">
        <v>138</v>
      </c>
      <c r="G59" s="252" t="s">
        <v>780</v>
      </c>
      <c r="H59" s="252" t="s">
        <v>523</v>
      </c>
      <c r="I59" s="256">
        <v>39</v>
      </c>
      <c r="J59" s="332">
        <v>40</v>
      </c>
      <c r="K59" s="332">
        <v>40</v>
      </c>
      <c r="L59" s="332" t="s">
        <v>1044</v>
      </c>
      <c r="M59" s="332">
        <v>31</v>
      </c>
      <c r="N59" s="332">
        <v>31</v>
      </c>
      <c r="O59" s="332" t="s">
        <v>974</v>
      </c>
      <c r="P59" s="333">
        <v>38</v>
      </c>
      <c r="Q59" s="334">
        <v>23</v>
      </c>
      <c r="R59" s="334">
        <v>23</v>
      </c>
      <c r="S59" s="334" t="s">
        <v>1113</v>
      </c>
      <c r="T59" s="333">
        <v>20</v>
      </c>
      <c r="U59" s="333">
        <v>20</v>
      </c>
      <c r="V59" s="333">
        <v>20</v>
      </c>
      <c r="W59" s="333">
        <v>38</v>
      </c>
      <c r="X59" s="333">
        <v>38</v>
      </c>
      <c r="Y59" s="333">
        <v>38</v>
      </c>
      <c r="Z59" s="333">
        <v>38</v>
      </c>
      <c r="AA59" s="333">
        <v>38</v>
      </c>
      <c r="AB59" s="333">
        <v>38</v>
      </c>
      <c r="AC59" s="228" t="s">
        <v>734</v>
      </c>
      <c r="AD59" s="228" t="s">
        <v>450</v>
      </c>
      <c r="AE59" s="5" t="s">
        <v>1068</v>
      </c>
    </row>
    <row r="60" spans="1:31" s="5" customFormat="1" ht="195" customHeight="1" x14ac:dyDescent="0.25">
      <c r="A60" s="307" t="s">
        <v>256</v>
      </c>
      <c r="B60" s="308" t="s">
        <v>136</v>
      </c>
      <c r="C60" s="250" t="s">
        <v>139</v>
      </c>
      <c r="D60" s="250" t="s">
        <v>926</v>
      </c>
      <c r="E60" s="250" t="s">
        <v>152</v>
      </c>
      <c r="F60" s="327" t="s">
        <v>514</v>
      </c>
      <c r="G60" s="270" t="s">
        <v>781</v>
      </c>
      <c r="H60" s="270" t="s">
        <v>524</v>
      </c>
      <c r="I60" s="255" t="s">
        <v>35</v>
      </c>
      <c r="J60" s="255">
        <v>30</v>
      </c>
      <c r="K60" s="256">
        <v>60</v>
      </c>
      <c r="L60" s="256" t="s">
        <v>796</v>
      </c>
      <c r="M60" s="256">
        <v>42</v>
      </c>
      <c r="N60" s="256">
        <v>59</v>
      </c>
      <c r="O60" s="256" t="s">
        <v>975</v>
      </c>
      <c r="P60" s="255">
        <v>30</v>
      </c>
      <c r="Q60" s="257">
        <v>19</v>
      </c>
      <c r="R60" s="257">
        <v>19</v>
      </c>
      <c r="S60" s="257" t="s">
        <v>1112</v>
      </c>
      <c r="T60" s="255">
        <v>19</v>
      </c>
      <c r="U60" s="255">
        <v>20</v>
      </c>
      <c r="V60" s="255">
        <v>20</v>
      </c>
      <c r="W60" s="255">
        <v>30</v>
      </c>
      <c r="X60" s="255">
        <v>30</v>
      </c>
      <c r="Y60" s="255">
        <v>30</v>
      </c>
      <c r="Z60" s="255">
        <v>30</v>
      </c>
      <c r="AA60" s="255">
        <v>30</v>
      </c>
      <c r="AB60" s="255">
        <v>30</v>
      </c>
      <c r="AC60" s="228" t="s">
        <v>734</v>
      </c>
      <c r="AD60" s="228" t="s">
        <v>450</v>
      </c>
    </row>
    <row r="61" spans="1:31" s="5" customFormat="1" ht="37.5" x14ac:dyDescent="0.25">
      <c r="A61" s="335" t="s">
        <v>33</v>
      </c>
      <c r="B61" s="228" t="s">
        <v>20</v>
      </c>
      <c r="C61" s="390" t="s">
        <v>21</v>
      </c>
      <c r="D61" s="417"/>
      <c r="E61" s="417"/>
      <c r="F61" s="417"/>
      <c r="G61" s="417"/>
      <c r="H61" s="417"/>
      <c r="I61" s="392"/>
      <c r="J61" s="392"/>
      <c r="K61" s="392"/>
      <c r="L61" s="392"/>
      <c r="M61" s="392"/>
      <c r="N61" s="392"/>
      <c r="O61" s="392"/>
      <c r="P61" s="392"/>
      <c r="Q61" s="392"/>
      <c r="R61" s="392"/>
      <c r="S61" s="392"/>
      <c r="T61" s="392"/>
      <c r="U61" s="392"/>
      <c r="V61" s="392"/>
      <c r="W61" s="392"/>
      <c r="X61" s="392"/>
      <c r="Y61" s="392"/>
      <c r="Z61" s="392"/>
      <c r="AA61" s="392"/>
      <c r="AB61" s="393"/>
      <c r="AC61" s="258"/>
      <c r="AD61" s="258"/>
    </row>
    <row r="62" spans="1:31" ht="150" x14ac:dyDescent="0.25">
      <c r="A62" s="249" t="s">
        <v>257</v>
      </c>
      <c r="B62" s="250" t="s">
        <v>150</v>
      </c>
      <c r="C62" s="250" t="s">
        <v>641</v>
      </c>
      <c r="D62" s="252" t="s">
        <v>504</v>
      </c>
      <c r="E62" s="252" t="s">
        <v>154</v>
      </c>
      <c r="F62" s="252" t="s">
        <v>146</v>
      </c>
      <c r="G62" s="252" t="s">
        <v>161</v>
      </c>
      <c r="H62" s="252" t="s">
        <v>439</v>
      </c>
      <c r="I62" s="255">
        <v>0</v>
      </c>
      <c r="J62" s="255">
        <v>0</v>
      </c>
      <c r="K62" s="256">
        <v>0</v>
      </c>
      <c r="L62" s="256"/>
      <c r="M62" s="256">
        <v>0</v>
      </c>
      <c r="N62" s="256">
        <v>0</v>
      </c>
      <c r="O62" s="256" t="s">
        <v>970</v>
      </c>
      <c r="P62" s="255">
        <v>0</v>
      </c>
      <c r="Q62" s="257">
        <v>0</v>
      </c>
      <c r="R62" s="257">
        <v>0</v>
      </c>
      <c r="S62" s="257"/>
      <c r="T62" s="255">
        <v>0</v>
      </c>
      <c r="U62" s="255">
        <v>0</v>
      </c>
      <c r="V62" s="255">
        <v>0</v>
      </c>
      <c r="W62" s="255">
        <v>0</v>
      </c>
      <c r="X62" s="255">
        <v>0</v>
      </c>
      <c r="Y62" s="255">
        <v>0</v>
      </c>
      <c r="Z62" s="255">
        <v>0</v>
      </c>
      <c r="AA62" s="255">
        <v>0</v>
      </c>
      <c r="AB62" s="255">
        <v>4</v>
      </c>
      <c r="AC62" s="258" t="s">
        <v>733</v>
      </c>
      <c r="AD62" s="258" t="s">
        <v>449</v>
      </c>
    </row>
    <row r="63" spans="1:31" ht="178.5" customHeight="1" x14ac:dyDescent="0.25">
      <c r="A63" s="274"/>
      <c r="B63" s="275"/>
      <c r="C63" s="275"/>
      <c r="D63" s="252" t="s">
        <v>504</v>
      </c>
      <c r="E63" s="252" t="s">
        <v>155</v>
      </c>
      <c r="F63" s="252" t="s">
        <v>783</v>
      </c>
      <c r="G63" s="252"/>
      <c r="H63" s="252"/>
      <c r="I63" s="252"/>
      <c r="J63" s="228"/>
      <c r="K63" s="228"/>
      <c r="L63" s="228"/>
      <c r="M63" s="228"/>
      <c r="N63" s="263"/>
      <c r="O63" s="263" t="s">
        <v>970</v>
      </c>
      <c r="P63" s="252"/>
      <c r="Q63" s="271"/>
      <c r="R63" s="257"/>
      <c r="S63" s="271"/>
      <c r="T63" s="228"/>
      <c r="U63" s="228"/>
      <c r="V63" s="228"/>
      <c r="W63" s="228"/>
      <c r="X63" s="228"/>
      <c r="Y63" s="228"/>
      <c r="Z63" s="228"/>
      <c r="AA63" s="228"/>
      <c r="AB63" s="252"/>
      <c r="AC63" s="258" t="s">
        <v>733</v>
      </c>
      <c r="AD63" s="258" t="s">
        <v>449</v>
      </c>
    </row>
    <row r="64" spans="1:31" ht="180" customHeight="1" x14ac:dyDescent="0.25">
      <c r="A64" s="274"/>
      <c r="B64" s="275"/>
      <c r="C64" s="275"/>
      <c r="D64" s="252" t="s">
        <v>504</v>
      </c>
      <c r="E64" s="252" t="s">
        <v>156</v>
      </c>
      <c r="F64" s="252" t="s">
        <v>147</v>
      </c>
      <c r="G64" s="228"/>
      <c r="H64" s="228"/>
      <c r="I64" s="228"/>
      <c r="J64" s="228"/>
      <c r="K64" s="228"/>
      <c r="L64" s="228"/>
      <c r="M64" s="228"/>
      <c r="N64" s="263"/>
      <c r="O64" s="263" t="s">
        <v>970</v>
      </c>
      <c r="P64" s="252"/>
      <c r="Q64" s="271"/>
      <c r="R64" s="257"/>
      <c r="S64" s="271"/>
      <c r="T64" s="228"/>
      <c r="U64" s="228"/>
      <c r="V64" s="228"/>
      <c r="W64" s="228"/>
      <c r="X64" s="228"/>
      <c r="Y64" s="228"/>
      <c r="Z64" s="228"/>
      <c r="AA64" s="228"/>
      <c r="AB64" s="252"/>
      <c r="AC64" s="258" t="s">
        <v>733</v>
      </c>
      <c r="AD64" s="258" t="s">
        <v>449</v>
      </c>
    </row>
    <row r="65" spans="1:30" ht="175.5" customHeight="1" x14ac:dyDescent="0.25">
      <c r="A65" s="276"/>
      <c r="B65" s="266"/>
      <c r="C65" s="266"/>
      <c r="D65" s="252" t="s">
        <v>504</v>
      </c>
      <c r="E65" s="252" t="s">
        <v>157</v>
      </c>
      <c r="F65" s="252" t="s">
        <v>927</v>
      </c>
      <c r="G65" s="228"/>
      <c r="H65" s="228"/>
      <c r="I65" s="228"/>
      <c r="J65" s="228"/>
      <c r="K65" s="228"/>
      <c r="L65" s="228"/>
      <c r="M65" s="228"/>
      <c r="N65" s="263"/>
      <c r="O65" s="263" t="s">
        <v>970</v>
      </c>
      <c r="P65" s="252"/>
      <c r="Q65" s="271"/>
      <c r="R65" s="257"/>
      <c r="S65" s="271"/>
      <c r="T65" s="228"/>
      <c r="U65" s="228"/>
      <c r="V65" s="228"/>
      <c r="W65" s="228"/>
      <c r="X65" s="228"/>
      <c r="Y65" s="228"/>
      <c r="Z65" s="228"/>
      <c r="AA65" s="228"/>
      <c r="AB65" s="252"/>
      <c r="AC65" s="258" t="s">
        <v>733</v>
      </c>
      <c r="AD65" s="258" t="s">
        <v>449</v>
      </c>
    </row>
    <row r="66" spans="1:30" ht="228" customHeight="1" x14ac:dyDescent="0.25">
      <c r="A66" s="249" t="s">
        <v>258</v>
      </c>
      <c r="B66" s="250" t="s">
        <v>153</v>
      </c>
      <c r="C66" s="250" t="s">
        <v>417</v>
      </c>
      <c r="D66" s="252" t="s">
        <v>928</v>
      </c>
      <c r="E66" s="252" t="s">
        <v>158</v>
      </c>
      <c r="F66" s="252" t="s">
        <v>148</v>
      </c>
      <c r="G66" s="252" t="s">
        <v>162</v>
      </c>
      <c r="H66" s="252" t="s">
        <v>438</v>
      </c>
      <c r="I66" s="255">
        <v>0</v>
      </c>
      <c r="J66" s="255">
        <v>0</v>
      </c>
      <c r="K66" s="256">
        <v>0</v>
      </c>
      <c r="L66" s="256" t="s">
        <v>871</v>
      </c>
      <c r="M66" s="256">
        <v>0</v>
      </c>
      <c r="N66" s="256">
        <v>0</v>
      </c>
      <c r="O66" s="256" t="s">
        <v>976</v>
      </c>
      <c r="P66" s="255">
        <v>0</v>
      </c>
      <c r="Q66" s="257">
        <v>0</v>
      </c>
      <c r="R66" s="257">
        <v>0</v>
      </c>
      <c r="S66" s="257" t="s">
        <v>1114</v>
      </c>
      <c r="T66" s="255">
        <v>0</v>
      </c>
      <c r="U66" s="255">
        <v>0</v>
      </c>
      <c r="V66" s="255">
        <v>0</v>
      </c>
      <c r="W66" s="255">
        <v>0</v>
      </c>
      <c r="X66" s="255">
        <v>0</v>
      </c>
      <c r="Y66" s="255">
        <v>0</v>
      </c>
      <c r="Z66" s="255">
        <v>0</v>
      </c>
      <c r="AA66" s="255">
        <v>0</v>
      </c>
      <c r="AB66" s="255">
        <v>3</v>
      </c>
      <c r="AC66" s="258" t="s">
        <v>733</v>
      </c>
      <c r="AD66" s="258" t="s">
        <v>449</v>
      </c>
    </row>
    <row r="67" spans="1:30" ht="212.25" customHeight="1" x14ac:dyDescent="0.25">
      <c r="A67" s="274"/>
      <c r="B67" s="275"/>
      <c r="C67" s="275"/>
      <c r="D67" s="252" t="s">
        <v>928</v>
      </c>
      <c r="E67" s="252" t="s">
        <v>159</v>
      </c>
      <c r="F67" s="252" t="s">
        <v>149</v>
      </c>
      <c r="G67" s="228"/>
      <c r="H67" s="228"/>
      <c r="I67" s="228"/>
      <c r="J67" s="228"/>
      <c r="K67" s="228"/>
      <c r="L67" s="228"/>
      <c r="M67" s="228"/>
      <c r="N67" s="305"/>
      <c r="O67" s="263" t="s">
        <v>970</v>
      </c>
      <c r="P67" s="252"/>
      <c r="Q67" s="271"/>
      <c r="R67" s="257"/>
      <c r="S67" s="271"/>
      <c r="T67" s="228"/>
      <c r="U67" s="228"/>
      <c r="V67" s="228"/>
      <c r="W67" s="228"/>
      <c r="X67" s="228"/>
      <c r="Y67" s="228"/>
      <c r="Z67" s="228"/>
      <c r="AA67" s="228"/>
      <c r="AB67" s="252"/>
      <c r="AC67" s="258" t="s">
        <v>733</v>
      </c>
      <c r="AD67" s="258" t="s">
        <v>449</v>
      </c>
    </row>
    <row r="68" spans="1:30" ht="203.25" customHeight="1" x14ac:dyDescent="0.25">
      <c r="A68" s="276"/>
      <c r="B68" s="266"/>
      <c r="C68" s="266"/>
      <c r="D68" s="252" t="s">
        <v>928</v>
      </c>
      <c r="E68" s="252" t="s">
        <v>160</v>
      </c>
      <c r="F68" s="252" t="s">
        <v>125</v>
      </c>
      <c r="G68" s="228"/>
      <c r="H68" s="228"/>
      <c r="I68" s="228"/>
      <c r="J68" s="228"/>
      <c r="K68" s="228"/>
      <c r="L68" s="228"/>
      <c r="M68" s="228"/>
      <c r="N68" s="305"/>
      <c r="O68" s="263" t="s">
        <v>970</v>
      </c>
      <c r="P68" s="252"/>
      <c r="Q68" s="271"/>
      <c r="R68" s="257"/>
      <c r="S68" s="271"/>
      <c r="T68" s="228"/>
      <c r="U68" s="228"/>
      <c r="V68" s="228"/>
      <c r="W68" s="228"/>
      <c r="X68" s="228"/>
      <c r="Y68" s="228"/>
      <c r="Z68" s="228"/>
      <c r="AA68" s="228"/>
      <c r="AB68" s="252"/>
      <c r="AC68" s="258" t="s">
        <v>733</v>
      </c>
      <c r="AD68" s="258" t="s">
        <v>449</v>
      </c>
    </row>
    <row r="69" spans="1:30" ht="37.5" x14ac:dyDescent="0.25">
      <c r="A69" s="249" t="s">
        <v>34</v>
      </c>
      <c r="B69" s="228" t="s">
        <v>22</v>
      </c>
      <c r="C69" s="390" t="s">
        <v>23</v>
      </c>
      <c r="D69" s="417"/>
      <c r="E69" s="417"/>
      <c r="F69" s="417"/>
      <c r="G69" s="417"/>
      <c r="H69" s="417"/>
      <c r="I69" s="392"/>
      <c r="J69" s="392"/>
      <c r="K69" s="392"/>
      <c r="L69" s="392"/>
      <c r="M69" s="392"/>
      <c r="N69" s="392"/>
      <c r="O69" s="392"/>
      <c r="P69" s="392"/>
      <c r="Q69" s="392"/>
      <c r="R69" s="392"/>
      <c r="S69" s="392"/>
      <c r="T69" s="392"/>
      <c r="U69" s="392"/>
      <c r="V69" s="392"/>
      <c r="W69" s="392"/>
      <c r="X69" s="392"/>
      <c r="Y69" s="392"/>
      <c r="Z69" s="392"/>
      <c r="AA69" s="392"/>
      <c r="AB69" s="393"/>
      <c r="AC69" s="247"/>
      <c r="AD69" s="247"/>
    </row>
    <row r="70" spans="1:30" ht="234.75" customHeight="1" x14ac:dyDescent="0.25">
      <c r="A70" s="249" t="s">
        <v>259</v>
      </c>
      <c r="B70" s="250" t="s">
        <v>163</v>
      </c>
      <c r="C70" s="250" t="s">
        <v>164</v>
      </c>
      <c r="D70" s="252" t="s">
        <v>929</v>
      </c>
      <c r="E70" s="252" t="s">
        <v>169</v>
      </c>
      <c r="F70" s="270" t="s">
        <v>696</v>
      </c>
      <c r="G70" s="252" t="s">
        <v>165</v>
      </c>
      <c r="H70" s="252" t="s">
        <v>721</v>
      </c>
      <c r="I70" s="336">
        <v>0</v>
      </c>
      <c r="J70" s="336">
        <v>0</v>
      </c>
      <c r="K70" s="337">
        <v>0</v>
      </c>
      <c r="L70" s="337"/>
      <c r="M70" s="337">
        <v>0</v>
      </c>
      <c r="N70" s="337">
        <v>0</v>
      </c>
      <c r="O70" s="337" t="s">
        <v>977</v>
      </c>
      <c r="P70" s="336">
        <v>0</v>
      </c>
      <c r="Q70" s="379">
        <v>0</v>
      </c>
      <c r="R70" s="379"/>
      <c r="S70" s="379"/>
      <c r="T70" s="336">
        <v>0</v>
      </c>
      <c r="U70" s="336">
        <v>0.375</v>
      </c>
      <c r="V70" s="336">
        <v>0.875</v>
      </c>
      <c r="W70" s="336">
        <v>1</v>
      </c>
      <c r="X70" s="336">
        <v>1</v>
      </c>
      <c r="Y70" s="336">
        <v>1</v>
      </c>
      <c r="Z70" s="336">
        <v>1</v>
      </c>
      <c r="AA70" s="336">
        <v>1</v>
      </c>
      <c r="AB70" s="336">
        <v>1</v>
      </c>
      <c r="AC70" s="258" t="s">
        <v>733</v>
      </c>
      <c r="AD70" s="258" t="s">
        <v>449</v>
      </c>
    </row>
    <row r="71" spans="1:30" ht="93.75" x14ac:dyDescent="0.25">
      <c r="A71" s="274"/>
      <c r="B71" s="275"/>
      <c r="C71" s="275"/>
      <c r="D71" s="252" t="s">
        <v>929</v>
      </c>
      <c r="E71" s="252" t="s">
        <v>170</v>
      </c>
      <c r="F71" s="270" t="s">
        <v>116</v>
      </c>
      <c r="G71" s="228"/>
      <c r="H71" s="228"/>
      <c r="I71" s="228"/>
      <c r="J71" s="228"/>
      <c r="K71" s="263"/>
      <c r="L71" s="263"/>
      <c r="M71" s="263"/>
      <c r="N71" s="263"/>
      <c r="O71" s="263" t="s">
        <v>978</v>
      </c>
      <c r="P71" s="252"/>
      <c r="Q71" s="271"/>
      <c r="R71" s="271"/>
      <c r="S71" s="271"/>
      <c r="T71" s="228"/>
      <c r="U71" s="228"/>
      <c r="V71" s="228"/>
      <c r="W71" s="228"/>
      <c r="X71" s="228"/>
      <c r="Y71" s="228"/>
      <c r="Z71" s="228"/>
      <c r="AA71" s="228"/>
      <c r="AB71" s="252"/>
      <c r="AC71" s="258" t="s">
        <v>733</v>
      </c>
      <c r="AD71" s="258" t="s">
        <v>449</v>
      </c>
    </row>
    <row r="72" spans="1:30" ht="150" x14ac:dyDescent="0.25">
      <c r="A72" s="274"/>
      <c r="B72" s="275"/>
      <c r="C72" s="275"/>
      <c r="D72" s="252" t="s">
        <v>929</v>
      </c>
      <c r="E72" s="252" t="s">
        <v>171</v>
      </c>
      <c r="F72" s="270" t="s">
        <v>697</v>
      </c>
      <c r="G72" s="228"/>
      <c r="H72" s="228"/>
      <c r="I72" s="228"/>
      <c r="J72" s="228"/>
      <c r="K72" s="263"/>
      <c r="L72" s="263"/>
      <c r="M72" s="263"/>
      <c r="N72" s="263"/>
      <c r="O72" s="263" t="s">
        <v>977</v>
      </c>
      <c r="P72" s="252"/>
      <c r="Q72" s="271"/>
      <c r="R72" s="271"/>
      <c r="S72" s="271"/>
      <c r="T72" s="228"/>
      <c r="U72" s="228"/>
      <c r="V72" s="228"/>
      <c r="W72" s="228"/>
      <c r="X72" s="228"/>
      <c r="Y72" s="228"/>
      <c r="Z72" s="228"/>
      <c r="AA72" s="228"/>
      <c r="AB72" s="252"/>
      <c r="AC72" s="258" t="s">
        <v>733</v>
      </c>
      <c r="AD72" s="258" t="s">
        <v>449</v>
      </c>
    </row>
    <row r="73" spans="1:30" ht="75" x14ac:dyDescent="0.25">
      <c r="A73" s="274"/>
      <c r="B73" s="275"/>
      <c r="C73" s="275"/>
      <c r="D73" s="252" t="s">
        <v>929</v>
      </c>
      <c r="E73" s="252" t="s">
        <v>172</v>
      </c>
      <c r="F73" s="270" t="s">
        <v>117</v>
      </c>
      <c r="G73" s="228"/>
      <c r="H73" s="228"/>
      <c r="I73" s="228"/>
      <c r="J73" s="228"/>
      <c r="K73" s="263"/>
      <c r="L73" s="263"/>
      <c r="M73" s="263"/>
      <c r="N73" s="263"/>
      <c r="O73" s="263" t="s">
        <v>978</v>
      </c>
      <c r="P73" s="252"/>
      <c r="Q73" s="271"/>
      <c r="R73" s="271"/>
      <c r="S73" s="271"/>
      <c r="T73" s="228"/>
      <c r="U73" s="228"/>
      <c r="V73" s="228"/>
      <c r="W73" s="228"/>
      <c r="X73" s="228"/>
      <c r="Y73" s="228"/>
      <c r="Z73" s="228"/>
      <c r="AA73" s="228"/>
      <c r="AB73" s="252"/>
      <c r="AC73" s="258" t="s">
        <v>733</v>
      </c>
      <c r="AD73" s="258" t="s">
        <v>449</v>
      </c>
    </row>
    <row r="74" spans="1:30" ht="168.75" x14ac:dyDescent="0.25">
      <c r="A74" s="274"/>
      <c r="B74" s="275"/>
      <c r="C74" s="275"/>
      <c r="D74" s="252" t="s">
        <v>929</v>
      </c>
      <c r="E74" s="252" t="s">
        <v>173</v>
      </c>
      <c r="F74" s="270" t="s">
        <v>698</v>
      </c>
      <c r="G74" s="252"/>
      <c r="H74" s="252"/>
      <c r="I74" s="252"/>
      <c r="J74" s="228"/>
      <c r="K74" s="263"/>
      <c r="L74" s="263"/>
      <c r="M74" s="263"/>
      <c r="N74" s="263"/>
      <c r="O74" s="263" t="s">
        <v>977</v>
      </c>
      <c r="P74" s="252"/>
      <c r="Q74" s="271"/>
      <c r="R74" s="271"/>
      <c r="S74" s="271"/>
      <c r="T74" s="228"/>
      <c r="U74" s="228"/>
      <c r="V74" s="228"/>
      <c r="W74" s="228"/>
      <c r="X74" s="228"/>
      <c r="Y74" s="228"/>
      <c r="Z74" s="228"/>
      <c r="AA74" s="228"/>
      <c r="AB74" s="252"/>
      <c r="AC74" s="258" t="s">
        <v>733</v>
      </c>
      <c r="AD74" s="258" t="s">
        <v>449</v>
      </c>
    </row>
    <row r="75" spans="1:30" ht="75" x14ac:dyDescent="0.25">
      <c r="A75" s="274"/>
      <c r="B75" s="275"/>
      <c r="C75" s="275"/>
      <c r="D75" s="252" t="s">
        <v>929</v>
      </c>
      <c r="E75" s="252" t="s">
        <v>174</v>
      </c>
      <c r="F75" s="270" t="s">
        <v>118</v>
      </c>
      <c r="G75" s="228"/>
      <c r="H75" s="228"/>
      <c r="I75" s="228"/>
      <c r="J75" s="228"/>
      <c r="K75" s="263"/>
      <c r="L75" s="263"/>
      <c r="M75" s="263"/>
      <c r="N75" s="263"/>
      <c r="O75" s="263" t="s">
        <v>978</v>
      </c>
      <c r="P75" s="252"/>
      <c r="Q75" s="271"/>
      <c r="R75" s="271"/>
      <c r="S75" s="271"/>
      <c r="T75" s="228"/>
      <c r="U75" s="228"/>
      <c r="V75" s="228"/>
      <c r="W75" s="228"/>
      <c r="X75" s="228"/>
      <c r="Y75" s="228"/>
      <c r="Z75" s="228"/>
      <c r="AA75" s="228"/>
      <c r="AB75" s="252"/>
      <c r="AC75" s="258" t="s">
        <v>733</v>
      </c>
      <c r="AD75" s="258" t="s">
        <v>449</v>
      </c>
    </row>
    <row r="76" spans="1:30" ht="168.75" x14ac:dyDescent="0.25">
      <c r="A76" s="274"/>
      <c r="B76" s="275"/>
      <c r="C76" s="275"/>
      <c r="D76" s="252" t="s">
        <v>929</v>
      </c>
      <c r="E76" s="252" t="s">
        <v>175</v>
      </c>
      <c r="F76" s="270" t="s">
        <v>699</v>
      </c>
      <c r="G76" s="228"/>
      <c r="H76" s="228"/>
      <c r="I76" s="228"/>
      <c r="J76" s="228"/>
      <c r="K76" s="263"/>
      <c r="L76" s="263"/>
      <c r="M76" s="263"/>
      <c r="N76" s="263"/>
      <c r="O76" s="263" t="s">
        <v>977</v>
      </c>
      <c r="P76" s="252"/>
      <c r="Q76" s="271"/>
      <c r="R76" s="271"/>
      <c r="S76" s="271"/>
      <c r="T76" s="228"/>
      <c r="U76" s="228"/>
      <c r="V76" s="228"/>
      <c r="W76" s="228"/>
      <c r="X76" s="228"/>
      <c r="Y76" s="228"/>
      <c r="Z76" s="228"/>
      <c r="AA76" s="228"/>
      <c r="AB76" s="252"/>
      <c r="AC76" s="258" t="s">
        <v>733</v>
      </c>
      <c r="AD76" s="258" t="s">
        <v>449</v>
      </c>
    </row>
    <row r="77" spans="1:30" ht="93.75" x14ac:dyDescent="0.25">
      <c r="A77" s="274"/>
      <c r="B77" s="275"/>
      <c r="C77" s="275"/>
      <c r="D77" s="252" t="s">
        <v>929</v>
      </c>
      <c r="E77" s="252" t="s">
        <v>176</v>
      </c>
      <c r="F77" s="270" t="s">
        <v>119</v>
      </c>
      <c r="G77" s="228"/>
      <c r="H77" s="228"/>
      <c r="I77" s="228"/>
      <c r="J77" s="228"/>
      <c r="K77" s="263"/>
      <c r="L77" s="263"/>
      <c r="M77" s="263"/>
      <c r="N77" s="263"/>
      <c r="O77" s="263" t="s">
        <v>978</v>
      </c>
      <c r="P77" s="252"/>
      <c r="Q77" s="271"/>
      <c r="R77" s="271"/>
      <c r="S77" s="271"/>
      <c r="T77" s="228"/>
      <c r="U77" s="228"/>
      <c r="V77" s="228"/>
      <c r="W77" s="228"/>
      <c r="X77" s="228"/>
      <c r="Y77" s="228"/>
      <c r="Z77" s="228"/>
      <c r="AA77" s="228"/>
      <c r="AB77" s="252"/>
      <c r="AC77" s="258" t="s">
        <v>733</v>
      </c>
      <c r="AD77" s="258" t="s">
        <v>449</v>
      </c>
    </row>
    <row r="78" spans="1:30" ht="93.75" x14ac:dyDescent="0.25">
      <c r="A78" s="274"/>
      <c r="B78" s="275"/>
      <c r="C78" s="275"/>
      <c r="D78" s="252" t="s">
        <v>929</v>
      </c>
      <c r="E78" s="252" t="s">
        <v>177</v>
      </c>
      <c r="F78" s="270" t="s">
        <v>700</v>
      </c>
      <c r="G78" s="228"/>
      <c r="H78" s="228"/>
      <c r="I78" s="228"/>
      <c r="J78" s="228"/>
      <c r="K78" s="263"/>
      <c r="L78" s="263"/>
      <c r="M78" s="263"/>
      <c r="N78" s="263"/>
      <c r="O78" s="263" t="s">
        <v>977</v>
      </c>
      <c r="P78" s="252"/>
      <c r="Q78" s="271"/>
      <c r="R78" s="271"/>
      <c r="S78" s="271"/>
      <c r="T78" s="228"/>
      <c r="U78" s="228"/>
      <c r="V78" s="228"/>
      <c r="W78" s="228"/>
      <c r="X78" s="228"/>
      <c r="Y78" s="228"/>
      <c r="Z78" s="228"/>
      <c r="AA78" s="228"/>
      <c r="AB78" s="252"/>
      <c r="AC78" s="258" t="s">
        <v>733</v>
      </c>
      <c r="AD78" s="258" t="s">
        <v>449</v>
      </c>
    </row>
    <row r="79" spans="1:30" ht="93.75" x14ac:dyDescent="0.25">
      <c r="A79" s="276"/>
      <c r="B79" s="266"/>
      <c r="C79" s="266"/>
      <c r="D79" s="252" t="s">
        <v>929</v>
      </c>
      <c r="E79" s="252" t="s">
        <v>178</v>
      </c>
      <c r="F79" s="270" t="s">
        <v>120</v>
      </c>
      <c r="G79" s="228"/>
      <c r="H79" s="228"/>
      <c r="I79" s="228"/>
      <c r="J79" s="228"/>
      <c r="K79" s="263"/>
      <c r="L79" s="263"/>
      <c r="M79" s="263"/>
      <c r="N79" s="263"/>
      <c r="O79" s="263" t="s">
        <v>978</v>
      </c>
      <c r="P79" s="252"/>
      <c r="Q79" s="271"/>
      <c r="R79" s="271"/>
      <c r="S79" s="271"/>
      <c r="T79" s="228"/>
      <c r="U79" s="228"/>
      <c r="V79" s="228"/>
      <c r="W79" s="228"/>
      <c r="X79" s="228"/>
      <c r="Y79" s="228"/>
      <c r="Z79" s="228"/>
      <c r="AA79" s="228"/>
      <c r="AB79" s="252"/>
      <c r="AC79" s="258" t="s">
        <v>733</v>
      </c>
      <c r="AD79" s="258" t="s">
        <v>449</v>
      </c>
    </row>
    <row r="80" spans="1:30" ht="37.5" customHeight="1" x14ac:dyDescent="0.25">
      <c r="A80" s="229" t="s">
        <v>260</v>
      </c>
      <c r="B80" s="228" t="s">
        <v>166</v>
      </c>
      <c r="C80" s="390" t="s">
        <v>642</v>
      </c>
      <c r="D80" s="391"/>
      <c r="E80" s="391"/>
      <c r="F80" s="391"/>
      <c r="G80" s="391"/>
      <c r="H80" s="391"/>
      <c r="I80" s="392"/>
      <c r="J80" s="392"/>
      <c r="K80" s="392"/>
      <c r="L80" s="392"/>
      <c r="M80" s="392"/>
      <c r="N80" s="392"/>
      <c r="O80" s="392"/>
      <c r="P80" s="392"/>
      <c r="Q80" s="392"/>
      <c r="R80" s="392"/>
      <c r="S80" s="392"/>
      <c r="T80" s="392"/>
      <c r="U80" s="392"/>
      <c r="V80" s="392"/>
      <c r="W80" s="392"/>
      <c r="X80" s="392"/>
      <c r="Y80" s="392"/>
      <c r="Z80" s="392"/>
      <c r="AA80" s="392"/>
      <c r="AB80" s="393"/>
      <c r="AC80" s="258" t="s">
        <v>733</v>
      </c>
      <c r="AD80" s="247" t="s">
        <v>449</v>
      </c>
    </row>
    <row r="81" spans="1:30" ht="274.5" customHeight="1" x14ac:dyDescent="0.25">
      <c r="A81" s="249" t="s">
        <v>261</v>
      </c>
      <c r="B81" s="250" t="s">
        <v>167</v>
      </c>
      <c r="C81" s="250" t="s">
        <v>168</v>
      </c>
      <c r="D81" s="250" t="s">
        <v>1057</v>
      </c>
      <c r="E81" s="250" t="s">
        <v>181</v>
      </c>
      <c r="F81" s="327" t="s">
        <v>179</v>
      </c>
      <c r="G81" s="252" t="s">
        <v>183</v>
      </c>
      <c r="H81" s="253" t="s">
        <v>782</v>
      </c>
      <c r="I81" s="254">
        <v>3</v>
      </c>
      <c r="J81" s="255">
        <v>1</v>
      </c>
      <c r="K81" s="256">
        <v>1</v>
      </c>
      <c r="L81" s="256"/>
      <c r="M81" s="256">
        <v>3</v>
      </c>
      <c r="N81" s="256">
        <v>2</v>
      </c>
      <c r="O81" s="256" t="s">
        <v>979</v>
      </c>
      <c r="P81" s="255">
        <v>3</v>
      </c>
      <c r="Q81" s="257">
        <v>5</v>
      </c>
      <c r="R81" s="257">
        <v>3</v>
      </c>
      <c r="S81" s="257" t="s">
        <v>1092</v>
      </c>
      <c r="T81" s="255">
        <v>5</v>
      </c>
      <c r="U81" s="255">
        <v>5</v>
      </c>
      <c r="V81" s="255">
        <v>5</v>
      </c>
      <c r="W81" s="255">
        <v>5</v>
      </c>
      <c r="X81" s="255">
        <v>5</v>
      </c>
      <c r="Y81" s="255">
        <v>5</v>
      </c>
      <c r="Z81" s="255">
        <v>5</v>
      </c>
      <c r="AA81" s="255">
        <v>5</v>
      </c>
      <c r="AB81" s="255">
        <v>5</v>
      </c>
      <c r="AC81" s="258" t="s">
        <v>931</v>
      </c>
      <c r="AD81" s="258" t="s">
        <v>932</v>
      </c>
    </row>
    <row r="82" spans="1:30" ht="276" customHeight="1" x14ac:dyDescent="0.25">
      <c r="A82" s="228"/>
      <c r="B82" s="252"/>
      <c r="C82" s="252"/>
      <c r="D82" s="252" t="s">
        <v>1057</v>
      </c>
      <c r="E82" s="252" t="s">
        <v>182</v>
      </c>
      <c r="F82" s="270" t="s">
        <v>180</v>
      </c>
      <c r="G82" s="252" t="s">
        <v>184</v>
      </c>
      <c r="H82" s="253" t="s">
        <v>575</v>
      </c>
      <c r="I82" s="254">
        <v>2</v>
      </c>
      <c r="J82" s="255">
        <v>3</v>
      </c>
      <c r="K82" s="256">
        <v>1</v>
      </c>
      <c r="L82" s="256"/>
      <c r="M82" s="256">
        <v>5</v>
      </c>
      <c r="N82" s="256">
        <v>5</v>
      </c>
      <c r="O82" s="256"/>
      <c r="P82" s="255">
        <v>5</v>
      </c>
      <c r="Q82" s="257">
        <v>10</v>
      </c>
      <c r="R82" s="257">
        <v>5</v>
      </c>
      <c r="S82" s="257" t="s">
        <v>1150</v>
      </c>
      <c r="T82" s="255">
        <v>15</v>
      </c>
      <c r="U82" s="255">
        <v>20</v>
      </c>
      <c r="V82" s="255">
        <v>25</v>
      </c>
      <c r="W82" s="255">
        <v>30</v>
      </c>
      <c r="X82" s="255">
        <v>32</v>
      </c>
      <c r="Y82" s="255">
        <v>35</v>
      </c>
      <c r="Z82" s="255">
        <v>40</v>
      </c>
      <c r="AA82" s="255">
        <v>45</v>
      </c>
      <c r="AB82" s="255">
        <v>50</v>
      </c>
      <c r="AC82" s="258" t="s">
        <v>931</v>
      </c>
      <c r="AD82" s="258" t="s">
        <v>932</v>
      </c>
    </row>
    <row r="83" spans="1:30" ht="206.25" x14ac:dyDescent="0.25">
      <c r="A83" s="228"/>
      <c r="B83" s="252"/>
      <c r="C83" s="252"/>
      <c r="D83" s="252" t="s">
        <v>1057</v>
      </c>
      <c r="E83" s="252"/>
      <c r="F83" s="270"/>
      <c r="G83" s="252" t="s">
        <v>185</v>
      </c>
      <c r="H83" s="253" t="s">
        <v>576</v>
      </c>
      <c r="I83" s="254">
        <v>10</v>
      </c>
      <c r="J83" s="255">
        <v>15</v>
      </c>
      <c r="K83" s="256">
        <v>15</v>
      </c>
      <c r="L83" s="256"/>
      <c r="M83" s="256">
        <v>20</v>
      </c>
      <c r="N83" s="256">
        <v>15</v>
      </c>
      <c r="O83" s="256" t="s">
        <v>980</v>
      </c>
      <c r="P83" s="255">
        <v>20</v>
      </c>
      <c r="Q83" s="257">
        <v>25</v>
      </c>
      <c r="R83" s="257">
        <v>15</v>
      </c>
      <c r="S83" s="257" t="s">
        <v>1149</v>
      </c>
      <c r="T83" s="255">
        <v>30</v>
      </c>
      <c r="U83" s="255">
        <v>35</v>
      </c>
      <c r="V83" s="255">
        <v>40</v>
      </c>
      <c r="W83" s="255">
        <v>45</v>
      </c>
      <c r="X83" s="255">
        <v>50</v>
      </c>
      <c r="Y83" s="255">
        <v>55</v>
      </c>
      <c r="Z83" s="255">
        <v>60</v>
      </c>
      <c r="AA83" s="255">
        <v>65</v>
      </c>
      <c r="AB83" s="255">
        <v>70</v>
      </c>
      <c r="AC83" s="258" t="s">
        <v>931</v>
      </c>
      <c r="AD83" s="258" t="s">
        <v>932</v>
      </c>
    </row>
    <row r="84" spans="1:30" ht="23.25" customHeight="1" x14ac:dyDescent="0.25">
      <c r="A84" s="229" t="s">
        <v>35</v>
      </c>
      <c r="B84" s="228" t="s">
        <v>24</v>
      </c>
      <c r="C84" s="390" t="s">
        <v>762</v>
      </c>
      <c r="D84" s="394"/>
      <c r="E84" s="394"/>
      <c r="F84" s="394"/>
      <c r="G84" s="394"/>
      <c r="H84" s="394"/>
      <c r="I84" s="392"/>
      <c r="J84" s="392"/>
      <c r="K84" s="392"/>
      <c r="L84" s="392"/>
      <c r="M84" s="392"/>
      <c r="N84" s="392"/>
      <c r="O84" s="392"/>
      <c r="P84" s="392"/>
      <c r="Q84" s="392"/>
      <c r="R84" s="392"/>
      <c r="S84" s="392"/>
      <c r="T84" s="392"/>
      <c r="U84" s="392"/>
      <c r="V84" s="392"/>
      <c r="W84" s="392"/>
      <c r="X84" s="392"/>
      <c r="Y84" s="392"/>
      <c r="Z84" s="392"/>
      <c r="AA84" s="392"/>
      <c r="AB84" s="393"/>
      <c r="AC84" s="258"/>
      <c r="AD84" s="258"/>
    </row>
    <row r="85" spans="1:30" ht="37.5" x14ac:dyDescent="0.25">
      <c r="A85" s="229" t="s">
        <v>36</v>
      </c>
      <c r="B85" s="228" t="s">
        <v>25</v>
      </c>
      <c r="C85" s="390" t="s">
        <v>542</v>
      </c>
      <c r="D85" s="394"/>
      <c r="E85" s="394"/>
      <c r="F85" s="394"/>
      <c r="G85" s="394"/>
      <c r="H85" s="394"/>
      <c r="I85" s="392"/>
      <c r="J85" s="392"/>
      <c r="K85" s="392"/>
      <c r="L85" s="392"/>
      <c r="M85" s="392"/>
      <c r="N85" s="392"/>
      <c r="O85" s="392"/>
      <c r="P85" s="392"/>
      <c r="Q85" s="392"/>
      <c r="R85" s="392"/>
      <c r="S85" s="392"/>
      <c r="T85" s="392"/>
      <c r="U85" s="392"/>
      <c r="V85" s="392"/>
      <c r="W85" s="392"/>
      <c r="X85" s="392"/>
      <c r="Y85" s="392"/>
      <c r="Z85" s="392"/>
      <c r="AA85" s="392"/>
      <c r="AB85" s="393"/>
      <c r="AC85" s="258"/>
      <c r="AD85" s="258"/>
    </row>
    <row r="86" spans="1:30" ht="258" customHeight="1" x14ac:dyDescent="0.25">
      <c r="A86" s="249" t="s">
        <v>262</v>
      </c>
      <c r="B86" s="250" t="s">
        <v>186</v>
      </c>
      <c r="C86" s="250" t="s">
        <v>193</v>
      </c>
      <c r="D86" s="252" t="s">
        <v>1058</v>
      </c>
      <c r="E86" s="252" t="s">
        <v>187</v>
      </c>
      <c r="F86" s="270" t="s">
        <v>197</v>
      </c>
      <c r="G86" s="252" t="s">
        <v>268</v>
      </c>
      <c r="H86" s="253" t="s">
        <v>643</v>
      </c>
      <c r="I86" s="289">
        <v>13.8</v>
      </c>
      <c r="J86" s="289">
        <v>13.7</v>
      </c>
      <c r="K86" s="304">
        <v>13.3</v>
      </c>
      <c r="L86" s="304" t="s">
        <v>799</v>
      </c>
      <c r="M86" s="304">
        <v>13.5</v>
      </c>
      <c r="N86" s="304">
        <v>14.8</v>
      </c>
      <c r="O86" s="304" t="s">
        <v>981</v>
      </c>
      <c r="P86" s="289">
        <v>13.5</v>
      </c>
      <c r="Q86" s="338">
        <v>13</v>
      </c>
      <c r="R86" s="338">
        <v>15.8</v>
      </c>
      <c r="S86" s="338" t="s">
        <v>1071</v>
      </c>
      <c r="T86" s="289">
        <v>12.5</v>
      </c>
      <c r="U86" s="289">
        <v>12</v>
      </c>
      <c r="V86" s="289">
        <v>11.5</v>
      </c>
      <c r="W86" s="289">
        <v>11</v>
      </c>
      <c r="X86" s="289">
        <v>10.5</v>
      </c>
      <c r="Y86" s="252">
        <v>10</v>
      </c>
      <c r="Z86" s="252">
        <v>9.5</v>
      </c>
      <c r="AA86" s="252">
        <v>9</v>
      </c>
      <c r="AB86" s="252">
        <v>8.3000000000000007</v>
      </c>
      <c r="AC86" s="228" t="s">
        <v>734</v>
      </c>
      <c r="AD86" s="258" t="s">
        <v>753</v>
      </c>
    </row>
    <row r="87" spans="1:30" ht="227.25" customHeight="1" x14ac:dyDescent="0.25">
      <c r="A87" s="274"/>
      <c r="B87" s="275"/>
      <c r="C87" s="275"/>
      <c r="D87" s="252" t="s">
        <v>1058</v>
      </c>
      <c r="E87" s="252" t="s">
        <v>194</v>
      </c>
      <c r="F87" s="270" t="s">
        <v>198</v>
      </c>
      <c r="G87" s="252" t="s">
        <v>269</v>
      </c>
      <c r="H87" s="253" t="s">
        <v>644</v>
      </c>
      <c r="I87" s="339">
        <v>47</v>
      </c>
      <c r="J87" s="339">
        <v>48</v>
      </c>
      <c r="K87" s="309">
        <v>72</v>
      </c>
      <c r="L87" s="309" t="s">
        <v>800</v>
      </c>
      <c r="M87" s="309">
        <v>49</v>
      </c>
      <c r="N87" s="309">
        <v>52</v>
      </c>
      <c r="O87" s="309" t="s">
        <v>800</v>
      </c>
      <c r="P87" s="339">
        <v>49</v>
      </c>
      <c r="Q87" s="311">
        <v>50</v>
      </c>
      <c r="R87" s="311">
        <v>52</v>
      </c>
      <c r="S87" s="311" t="s">
        <v>1115</v>
      </c>
      <c r="T87" s="339">
        <v>51</v>
      </c>
      <c r="U87" s="339">
        <v>52</v>
      </c>
      <c r="V87" s="339">
        <v>52</v>
      </c>
      <c r="W87" s="339">
        <v>52</v>
      </c>
      <c r="X87" s="339">
        <v>52</v>
      </c>
      <c r="Y87" s="339">
        <v>52</v>
      </c>
      <c r="Z87" s="255">
        <v>52</v>
      </c>
      <c r="AA87" s="255">
        <v>52</v>
      </c>
      <c r="AB87" s="336">
        <v>0.52</v>
      </c>
      <c r="AC87" s="228" t="s">
        <v>734</v>
      </c>
      <c r="AD87" s="258" t="s">
        <v>753</v>
      </c>
    </row>
    <row r="88" spans="1:30" ht="233.25" customHeight="1" x14ac:dyDescent="0.25">
      <c r="A88" s="274"/>
      <c r="B88" s="275"/>
      <c r="C88" s="275"/>
      <c r="D88" s="252" t="s">
        <v>1058</v>
      </c>
      <c r="E88" s="252" t="s">
        <v>195</v>
      </c>
      <c r="F88" s="270" t="s">
        <v>199</v>
      </c>
      <c r="G88" s="252" t="s">
        <v>270</v>
      </c>
      <c r="H88" s="253" t="s">
        <v>645</v>
      </c>
      <c r="I88" s="339">
        <v>60</v>
      </c>
      <c r="J88" s="339">
        <v>62</v>
      </c>
      <c r="K88" s="309">
        <v>62</v>
      </c>
      <c r="L88" s="309" t="s">
        <v>888</v>
      </c>
      <c r="M88" s="309">
        <v>64</v>
      </c>
      <c r="N88" s="309">
        <v>62</v>
      </c>
      <c r="O88" s="309" t="s">
        <v>982</v>
      </c>
      <c r="P88" s="339">
        <v>64</v>
      </c>
      <c r="Q88" s="311">
        <v>66</v>
      </c>
      <c r="R88" s="311">
        <v>84</v>
      </c>
      <c r="S88" s="311" t="s">
        <v>1072</v>
      </c>
      <c r="T88" s="339">
        <v>68</v>
      </c>
      <c r="U88" s="339">
        <v>70</v>
      </c>
      <c r="V88" s="339">
        <v>72</v>
      </c>
      <c r="W88" s="339">
        <v>74</v>
      </c>
      <c r="X88" s="339">
        <v>76</v>
      </c>
      <c r="Y88" s="339">
        <v>78</v>
      </c>
      <c r="Z88" s="255">
        <v>80</v>
      </c>
      <c r="AA88" s="255">
        <v>82</v>
      </c>
      <c r="AB88" s="336">
        <v>0.84</v>
      </c>
      <c r="AC88" s="228" t="s">
        <v>734</v>
      </c>
      <c r="AD88" s="258" t="s">
        <v>753</v>
      </c>
    </row>
    <row r="89" spans="1:30" ht="219" customHeight="1" x14ac:dyDescent="0.25">
      <c r="A89" s="276"/>
      <c r="B89" s="266"/>
      <c r="C89" s="266"/>
      <c r="D89" s="252" t="s">
        <v>1058</v>
      </c>
      <c r="E89" s="252" t="s">
        <v>196</v>
      </c>
      <c r="F89" s="270" t="s">
        <v>200</v>
      </c>
      <c r="G89" s="252" t="s">
        <v>414</v>
      </c>
      <c r="H89" s="253" t="s">
        <v>415</v>
      </c>
      <c r="I89" s="252">
        <v>1.3</v>
      </c>
      <c r="J89" s="252">
        <v>1.3</v>
      </c>
      <c r="K89" s="263">
        <v>9.1</v>
      </c>
      <c r="L89" s="263" t="s">
        <v>889</v>
      </c>
      <c r="M89" s="263">
        <v>1.3</v>
      </c>
      <c r="N89" s="263">
        <v>1.3</v>
      </c>
      <c r="O89" s="263"/>
      <c r="P89" s="252">
        <v>1.3</v>
      </c>
      <c r="Q89" s="264">
        <v>1.3</v>
      </c>
      <c r="R89" s="264">
        <v>0.9</v>
      </c>
      <c r="S89" s="264" t="s">
        <v>1151</v>
      </c>
      <c r="T89" s="252">
        <v>1.3</v>
      </c>
      <c r="U89" s="252">
        <v>1.3</v>
      </c>
      <c r="V89" s="252">
        <v>1.3</v>
      </c>
      <c r="W89" s="252">
        <v>1.3</v>
      </c>
      <c r="X89" s="252">
        <v>1.8</v>
      </c>
      <c r="Y89" s="252">
        <v>1.8</v>
      </c>
      <c r="Z89" s="252">
        <v>2</v>
      </c>
      <c r="AA89" s="252">
        <v>2</v>
      </c>
      <c r="AB89" s="252">
        <v>2</v>
      </c>
      <c r="AC89" s="228" t="s">
        <v>734</v>
      </c>
      <c r="AD89" s="258" t="s">
        <v>753</v>
      </c>
    </row>
    <row r="90" spans="1:30" ht="242.25" customHeight="1" x14ac:dyDescent="0.25">
      <c r="A90" s="249" t="s">
        <v>263</v>
      </c>
      <c r="B90" s="250" t="s">
        <v>188</v>
      </c>
      <c r="C90" s="250" t="s">
        <v>440</v>
      </c>
      <c r="D90" s="250" t="s">
        <v>1058</v>
      </c>
      <c r="E90" s="250" t="s">
        <v>201</v>
      </c>
      <c r="F90" s="327" t="s">
        <v>202</v>
      </c>
      <c r="G90" s="250" t="s">
        <v>416</v>
      </c>
      <c r="H90" s="340" t="s">
        <v>646</v>
      </c>
      <c r="I90" s="341">
        <v>68</v>
      </c>
      <c r="J90" s="341">
        <v>68</v>
      </c>
      <c r="K90" s="342">
        <v>68</v>
      </c>
      <c r="L90" s="342" t="s">
        <v>801</v>
      </c>
      <c r="M90" s="342">
        <v>68</v>
      </c>
      <c r="N90" s="342">
        <v>64</v>
      </c>
      <c r="O90" s="342"/>
      <c r="P90" s="341">
        <v>68</v>
      </c>
      <c r="Q90" s="343">
        <v>69</v>
      </c>
      <c r="R90" s="343">
        <v>69</v>
      </c>
      <c r="S90" s="343"/>
      <c r="T90" s="341">
        <v>69</v>
      </c>
      <c r="U90" s="341">
        <v>69</v>
      </c>
      <c r="V90" s="341">
        <v>70</v>
      </c>
      <c r="W90" s="341">
        <v>70.5</v>
      </c>
      <c r="X90" s="341">
        <v>71</v>
      </c>
      <c r="Y90" s="341">
        <v>72</v>
      </c>
      <c r="Z90" s="250">
        <v>72.5</v>
      </c>
      <c r="AA90" s="250">
        <v>73</v>
      </c>
      <c r="AB90" s="250">
        <v>73.599999999999994</v>
      </c>
      <c r="AC90" s="228" t="s">
        <v>734</v>
      </c>
      <c r="AD90" s="258" t="s">
        <v>753</v>
      </c>
    </row>
    <row r="91" spans="1:30" ht="289.5" customHeight="1" x14ac:dyDescent="0.25">
      <c r="A91" s="274"/>
      <c r="B91" s="275"/>
      <c r="C91" s="252"/>
      <c r="D91" s="252" t="s">
        <v>1058</v>
      </c>
      <c r="E91" s="252" t="s">
        <v>204</v>
      </c>
      <c r="F91" s="270" t="s">
        <v>203</v>
      </c>
      <c r="G91" s="252"/>
      <c r="H91" s="252"/>
      <c r="I91" s="252"/>
      <c r="J91" s="228"/>
      <c r="K91" s="385" t="s">
        <v>802</v>
      </c>
      <c r="L91" s="385" t="s">
        <v>803</v>
      </c>
      <c r="M91" s="385"/>
      <c r="N91" s="385" t="s">
        <v>983</v>
      </c>
      <c r="O91" s="263" t="s">
        <v>984</v>
      </c>
      <c r="P91" s="252"/>
      <c r="Q91" s="271"/>
      <c r="R91" s="264"/>
      <c r="S91" s="264" t="s">
        <v>1117</v>
      </c>
      <c r="T91" s="228"/>
      <c r="U91" s="228"/>
      <c r="V91" s="228"/>
      <c r="W91" s="228"/>
      <c r="X91" s="228"/>
      <c r="Y91" s="228"/>
      <c r="Z91" s="228"/>
      <c r="AA91" s="228"/>
      <c r="AB91" s="252"/>
      <c r="AC91" s="228" t="s">
        <v>734</v>
      </c>
      <c r="AD91" s="258" t="s">
        <v>753</v>
      </c>
    </row>
    <row r="92" spans="1:30" ht="237" customHeight="1" x14ac:dyDescent="0.25">
      <c r="A92" s="274"/>
      <c r="B92" s="275"/>
      <c r="C92" s="252"/>
      <c r="D92" s="252" t="s">
        <v>1058</v>
      </c>
      <c r="E92" s="252" t="s">
        <v>205</v>
      </c>
      <c r="F92" s="270" t="s">
        <v>208</v>
      </c>
      <c r="G92" s="252"/>
      <c r="H92" s="252"/>
      <c r="I92" s="252"/>
      <c r="J92" s="228"/>
      <c r="K92" s="385" t="s">
        <v>804</v>
      </c>
      <c r="L92" s="385" t="s">
        <v>805</v>
      </c>
      <c r="M92" s="385"/>
      <c r="N92" s="385" t="s">
        <v>804</v>
      </c>
      <c r="O92" s="263" t="s">
        <v>985</v>
      </c>
      <c r="P92" s="252"/>
      <c r="Q92" s="271"/>
      <c r="R92" s="264"/>
      <c r="S92" s="264" t="s">
        <v>1118</v>
      </c>
      <c r="T92" s="228"/>
      <c r="U92" s="228"/>
      <c r="V92" s="228"/>
      <c r="W92" s="228"/>
      <c r="X92" s="228"/>
      <c r="Y92" s="228"/>
      <c r="Z92" s="228"/>
      <c r="AA92" s="228"/>
      <c r="AB92" s="252"/>
      <c r="AC92" s="228" t="s">
        <v>734</v>
      </c>
      <c r="AD92" s="258" t="s">
        <v>753</v>
      </c>
    </row>
    <row r="93" spans="1:30" ht="238.5" customHeight="1" x14ac:dyDescent="0.25">
      <c r="A93" s="274"/>
      <c r="B93" s="275"/>
      <c r="C93" s="252"/>
      <c r="D93" s="252" t="s">
        <v>1058</v>
      </c>
      <c r="E93" s="252" t="s">
        <v>206</v>
      </c>
      <c r="F93" s="270" t="s">
        <v>209</v>
      </c>
      <c r="G93" s="252"/>
      <c r="H93" s="252"/>
      <c r="I93" s="252"/>
      <c r="J93" s="228"/>
      <c r="K93" s="385" t="s">
        <v>806</v>
      </c>
      <c r="L93" s="385" t="s">
        <v>807</v>
      </c>
      <c r="M93" s="385"/>
      <c r="N93" s="385" t="s">
        <v>986</v>
      </c>
      <c r="O93" s="263" t="s">
        <v>987</v>
      </c>
      <c r="P93" s="252"/>
      <c r="Q93" s="271"/>
      <c r="R93" s="264"/>
      <c r="S93" s="264" t="s">
        <v>1119</v>
      </c>
      <c r="T93" s="228"/>
      <c r="U93" s="228"/>
      <c r="V93" s="228"/>
      <c r="W93" s="228"/>
      <c r="X93" s="228"/>
      <c r="Y93" s="228"/>
      <c r="Z93" s="228"/>
      <c r="AA93" s="228"/>
      <c r="AB93" s="252"/>
      <c r="AC93" s="228" t="s">
        <v>734</v>
      </c>
      <c r="AD93" s="258" t="s">
        <v>753</v>
      </c>
    </row>
    <row r="94" spans="1:30" ht="263.25" customHeight="1" x14ac:dyDescent="0.25">
      <c r="A94" s="274"/>
      <c r="B94" s="275"/>
      <c r="C94" s="252"/>
      <c r="D94" s="252" t="s">
        <v>1058</v>
      </c>
      <c r="E94" s="252" t="s">
        <v>207</v>
      </c>
      <c r="F94" s="270" t="s">
        <v>210</v>
      </c>
      <c r="G94" s="252"/>
      <c r="H94" s="252"/>
      <c r="I94" s="252"/>
      <c r="J94" s="228"/>
      <c r="K94" s="385" t="s">
        <v>808</v>
      </c>
      <c r="L94" s="385" t="s">
        <v>809</v>
      </c>
      <c r="M94" s="385"/>
      <c r="N94" s="385" t="s">
        <v>988</v>
      </c>
      <c r="O94" s="263" t="s">
        <v>809</v>
      </c>
      <c r="P94" s="252"/>
      <c r="Q94" s="271"/>
      <c r="R94" s="264"/>
      <c r="S94" s="264" t="s">
        <v>1120</v>
      </c>
      <c r="T94" s="228"/>
      <c r="U94" s="228"/>
      <c r="V94" s="228"/>
      <c r="W94" s="228"/>
      <c r="X94" s="228"/>
      <c r="Y94" s="228"/>
      <c r="Z94" s="228"/>
      <c r="AA94" s="228"/>
      <c r="AB94" s="252"/>
      <c r="AC94" s="228" t="s">
        <v>734</v>
      </c>
      <c r="AD94" s="258" t="s">
        <v>753</v>
      </c>
    </row>
    <row r="95" spans="1:30" ht="187.5" x14ac:dyDescent="0.25">
      <c r="A95" s="276"/>
      <c r="B95" s="266"/>
      <c r="C95" s="252"/>
      <c r="D95" s="252" t="s">
        <v>1058</v>
      </c>
      <c r="E95" s="252" t="s">
        <v>226</v>
      </c>
      <c r="F95" s="270" t="s">
        <v>211</v>
      </c>
      <c r="G95" s="252"/>
      <c r="H95" s="252"/>
      <c r="I95" s="252"/>
      <c r="J95" s="228"/>
      <c r="K95" s="385" t="s">
        <v>810</v>
      </c>
      <c r="L95" s="385" t="s">
        <v>872</v>
      </c>
      <c r="M95" s="385"/>
      <c r="N95" s="385"/>
      <c r="O95" s="263" t="s">
        <v>989</v>
      </c>
      <c r="P95" s="252"/>
      <c r="Q95" s="271"/>
      <c r="R95" s="264"/>
      <c r="S95" s="264" t="s">
        <v>1121</v>
      </c>
      <c r="T95" s="228"/>
      <c r="U95" s="228"/>
      <c r="V95" s="228"/>
      <c r="W95" s="228"/>
      <c r="X95" s="228"/>
      <c r="Y95" s="228"/>
      <c r="Z95" s="228"/>
      <c r="AA95" s="228"/>
      <c r="AB95" s="252"/>
      <c r="AC95" s="228" t="s">
        <v>734</v>
      </c>
      <c r="AD95" s="258" t="s">
        <v>753</v>
      </c>
    </row>
    <row r="96" spans="1:30" ht="324.75" customHeight="1" x14ac:dyDescent="0.25">
      <c r="A96" s="249" t="s">
        <v>264</v>
      </c>
      <c r="B96" s="250" t="s">
        <v>189</v>
      </c>
      <c r="C96" s="252" t="s">
        <v>647</v>
      </c>
      <c r="D96" s="252" t="s">
        <v>1058</v>
      </c>
      <c r="E96" s="252" t="s">
        <v>212</v>
      </c>
      <c r="F96" s="270" t="s">
        <v>213</v>
      </c>
      <c r="G96" s="252"/>
      <c r="H96" s="252"/>
      <c r="I96" s="252"/>
      <c r="J96" s="228"/>
      <c r="K96" s="385" t="s">
        <v>804</v>
      </c>
      <c r="L96" s="385" t="s">
        <v>811</v>
      </c>
      <c r="M96" s="385"/>
      <c r="N96" s="385" t="s">
        <v>804</v>
      </c>
      <c r="O96" s="263" t="s">
        <v>811</v>
      </c>
      <c r="P96" s="252"/>
      <c r="Q96" s="271"/>
      <c r="R96" s="264"/>
      <c r="S96" s="264" t="s">
        <v>1122</v>
      </c>
      <c r="T96" s="228"/>
      <c r="U96" s="228"/>
      <c r="V96" s="228"/>
      <c r="W96" s="228"/>
      <c r="X96" s="228"/>
      <c r="Y96" s="228"/>
      <c r="Z96" s="228"/>
      <c r="AA96" s="228"/>
      <c r="AB96" s="252"/>
      <c r="AC96" s="228" t="s">
        <v>734</v>
      </c>
      <c r="AD96" s="258" t="s">
        <v>753</v>
      </c>
    </row>
    <row r="97" spans="1:30" ht="243.75" customHeight="1" x14ac:dyDescent="0.25">
      <c r="A97" s="274"/>
      <c r="B97" s="275"/>
      <c r="C97" s="252"/>
      <c r="D97" s="252" t="s">
        <v>1058</v>
      </c>
      <c r="E97" s="252" t="s">
        <v>215</v>
      </c>
      <c r="F97" s="270" t="s">
        <v>214</v>
      </c>
      <c r="G97" s="252"/>
      <c r="H97" s="252"/>
      <c r="I97" s="252"/>
      <c r="J97" s="228"/>
      <c r="K97" s="385" t="s">
        <v>804</v>
      </c>
      <c r="L97" s="385" t="s">
        <v>812</v>
      </c>
      <c r="M97" s="385"/>
      <c r="N97" s="385" t="s">
        <v>990</v>
      </c>
      <c r="O97" s="263" t="s">
        <v>991</v>
      </c>
      <c r="P97" s="252"/>
      <c r="Q97" s="271"/>
      <c r="R97" s="264"/>
      <c r="S97" s="264" t="s">
        <v>1123</v>
      </c>
      <c r="T97" s="228"/>
      <c r="U97" s="228"/>
      <c r="V97" s="228"/>
      <c r="W97" s="228"/>
      <c r="X97" s="228"/>
      <c r="Y97" s="228"/>
      <c r="Z97" s="228"/>
      <c r="AA97" s="228"/>
      <c r="AB97" s="252"/>
      <c r="AC97" s="228" t="s">
        <v>734</v>
      </c>
      <c r="AD97" s="258" t="s">
        <v>753</v>
      </c>
    </row>
    <row r="98" spans="1:30" ht="254.25" customHeight="1" x14ac:dyDescent="0.25">
      <c r="A98" s="274"/>
      <c r="B98" s="275"/>
      <c r="C98" s="252"/>
      <c r="D98" s="252" t="s">
        <v>1058</v>
      </c>
      <c r="E98" s="252" t="s">
        <v>216</v>
      </c>
      <c r="F98" s="270" t="s">
        <v>217</v>
      </c>
      <c r="G98" s="252"/>
      <c r="H98" s="252"/>
      <c r="I98" s="252"/>
      <c r="J98" s="228"/>
      <c r="K98" s="385" t="s">
        <v>813</v>
      </c>
      <c r="L98" s="385" t="s">
        <v>814</v>
      </c>
      <c r="M98" s="385"/>
      <c r="N98" s="385" t="s">
        <v>992</v>
      </c>
      <c r="O98" s="263" t="s">
        <v>993</v>
      </c>
      <c r="P98" s="252"/>
      <c r="Q98" s="271"/>
      <c r="R98" s="264"/>
      <c r="S98" s="264" t="s">
        <v>1116</v>
      </c>
      <c r="T98" s="228"/>
      <c r="U98" s="228"/>
      <c r="V98" s="228"/>
      <c r="W98" s="228"/>
      <c r="X98" s="228"/>
      <c r="Y98" s="228"/>
      <c r="Z98" s="228"/>
      <c r="AA98" s="228"/>
      <c r="AB98" s="252"/>
      <c r="AC98" s="228" t="s">
        <v>734</v>
      </c>
      <c r="AD98" s="258" t="s">
        <v>753</v>
      </c>
    </row>
    <row r="99" spans="1:30" ht="384.75" customHeight="1" x14ac:dyDescent="0.25">
      <c r="A99" s="274"/>
      <c r="B99" s="275"/>
      <c r="C99" s="252"/>
      <c r="D99" s="252" t="s">
        <v>1058</v>
      </c>
      <c r="E99" s="252" t="s">
        <v>221</v>
      </c>
      <c r="F99" s="270" t="s">
        <v>418</v>
      </c>
      <c r="G99" s="252"/>
      <c r="H99" s="252"/>
      <c r="I99" s="252"/>
      <c r="J99" s="228"/>
      <c r="K99" s="385" t="s">
        <v>815</v>
      </c>
      <c r="L99" s="385" t="s">
        <v>816</v>
      </c>
      <c r="M99" s="385"/>
      <c r="N99" s="385" t="s">
        <v>994</v>
      </c>
      <c r="O99" s="263" t="s">
        <v>816</v>
      </c>
      <c r="P99" s="252"/>
      <c r="Q99" s="271"/>
      <c r="R99" s="264"/>
      <c r="S99" s="264" t="s">
        <v>1124</v>
      </c>
      <c r="T99" s="228"/>
      <c r="U99" s="228"/>
      <c r="V99" s="228"/>
      <c r="W99" s="228"/>
      <c r="X99" s="228"/>
      <c r="Y99" s="228"/>
      <c r="Z99" s="228"/>
      <c r="AA99" s="228"/>
      <c r="AB99" s="252"/>
      <c r="AC99" s="228" t="s">
        <v>734</v>
      </c>
      <c r="AD99" s="258" t="s">
        <v>753</v>
      </c>
    </row>
    <row r="100" spans="1:30" ht="377.25" customHeight="1" x14ac:dyDescent="0.25">
      <c r="A100" s="228"/>
      <c r="B100" s="252"/>
      <c r="C100" s="252"/>
      <c r="D100" s="252" t="s">
        <v>1058</v>
      </c>
      <c r="E100" s="252" t="s">
        <v>222</v>
      </c>
      <c r="F100" s="270" t="s">
        <v>218</v>
      </c>
      <c r="G100" s="252"/>
      <c r="H100" s="252"/>
      <c r="I100" s="252"/>
      <c r="J100" s="228"/>
      <c r="K100" s="385" t="s">
        <v>817</v>
      </c>
      <c r="L100" s="385" t="s">
        <v>818</v>
      </c>
      <c r="M100" s="385"/>
      <c r="N100" s="385" t="s">
        <v>995</v>
      </c>
      <c r="O100" s="263" t="s">
        <v>996</v>
      </c>
      <c r="P100" s="252"/>
      <c r="Q100" s="271"/>
      <c r="R100" s="264"/>
      <c r="S100" s="264" t="s">
        <v>1125</v>
      </c>
      <c r="T100" s="228"/>
      <c r="U100" s="228"/>
      <c r="V100" s="228"/>
      <c r="W100" s="228"/>
      <c r="X100" s="228"/>
      <c r="Y100" s="228"/>
      <c r="Z100" s="228"/>
      <c r="AA100" s="228"/>
      <c r="AB100" s="252"/>
      <c r="AC100" s="228" t="s">
        <v>734</v>
      </c>
      <c r="AD100" s="258" t="s">
        <v>753</v>
      </c>
    </row>
    <row r="101" spans="1:30" ht="409.5" customHeight="1" x14ac:dyDescent="0.25">
      <c r="A101" s="228"/>
      <c r="B101" s="252"/>
      <c r="C101" s="252"/>
      <c r="D101" s="252" t="s">
        <v>1058</v>
      </c>
      <c r="E101" s="252" t="s">
        <v>223</v>
      </c>
      <c r="F101" s="270" t="s">
        <v>419</v>
      </c>
      <c r="G101" s="252"/>
      <c r="H101" s="252"/>
      <c r="I101" s="252"/>
      <c r="J101" s="228"/>
      <c r="K101" s="385" t="s">
        <v>873</v>
      </c>
      <c r="L101" s="385" t="s">
        <v>874</v>
      </c>
      <c r="M101" s="385"/>
      <c r="N101" s="385" t="s">
        <v>997</v>
      </c>
      <c r="O101" s="263" t="s">
        <v>998</v>
      </c>
      <c r="P101" s="252"/>
      <c r="Q101" s="271"/>
      <c r="R101" s="264"/>
      <c r="S101" s="264" t="s">
        <v>1126</v>
      </c>
      <c r="T101" s="228"/>
      <c r="U101" s="228"/>
      <c r="V101" s="228"/>
      <c r="W101" s="228"/>
      <c r="X101" s="228"/>
      <c r="Y101" s="228"/>
      <c r="Z101" s="228"/>
      <c r="AA101" s="228"/>
      <c r="AB101" s="252"/>
      <c r="AC101" s="228" t="s">
        <v>734</v>
      </c>
      <c r="AD101" s="258" t="s">
        <v>753</v>
      </c>
    </row>
    <row r="102" spans="1:30" ht="243.75" customHeight="1" x14ac:dyDescent="0.25">
      <c r="A102" s="274"/>
      <c r="B102" s="275"/>
      <c r="C102" s="252"/>
      <c r="D102" s="252" t="s">
        <v>1058</v>
      </c>
      <c r="E102" s="252" t="s">
        <v>224</v>
      </c>
      <c r="F102" s="270" t="s">
        <v>219</v>
      </c>
      <c r="G102" s="252"/>
      <c r="H102" s="252"/>
      <c r="I102" s="252"/>
      <c r="J102" s="228"/>
      <c r="K102" s="385" t="s">
        <v>817</v>
      </c>
      <c r="L102" s="385" t="s">
        <v>820</v>
      </c>
      <c r="M102" s="385"/>
      <c r="N102" s="385"/>
      <c r="O102" s="263" t="s">
        <v>820</v>
      </c>
      <c r="P102" s="252"/>
      <c r="Q102" s="271"/>
      <c r="R102" s="264"/>
      <c r="S102" s="264" t="s">
        <v>1127</v>
      </c>
      <c r="T102" s="228"/>
      <c r="U102" s="228"/>
      <c r="V102" s="228"/>
      <c r="W102" s="228"/>
      <c r="X102" s="228"/>
      <c r="Y102" s="228"/>
      <c r="Z102" s="228"/>
      <c r="AA102" s="228"/>
      <c r="AB102" s="252"/>
      <c r="AC102" s="228" t="s">
        <v>734</v>
      </c>
      <c r="AD102" s="258" t="s">
        <v>753</v>
      </c>
    </row>
    <row r="103" spans="1:30" ht="260.25" customHeight="1" x14ac:dyDescent="0.25">
      <c r="A103" s="274"/>
      <c r="B103" s="266"/>
      <c r="C103" s="252"/>
      <c r="D103" s="252" t="s">
        <v>1058</v>
      </c>
      <c r="E103" s="252" t="s">
        <v>225</v>
      </c>
      <c r="F103" s="270" t="s">
        <v>220</v>
      </c>
      <c r="G103" s="252"/>
      <c r="H103" s="252"/>
      <c r="I103" s="252"/>
      <c r="J103" s="228"/>
      <c r="K103" s="385" t="s">
        <v>821</v>
      </c>
      <c r="L103" s="385" t="s">
        <v>822</v>
      </c>
      <c r="M103" s="385"/>
      <c r="N103" s="385" t="s">
        <v>999</v>
      </c>
      <c r="O103" s="263"/>
      <c r="P103" s="252"/>
      <c r="Q103" s="271"/>
      <c r="R103" s="264" t="s">
        <v>810</v>
      </c>
      <c r="S103" s="264" t="s">
        <v>1128</v>
      </c>
      <c r="T103" s="228"/>
      <c r="U103" s="228"/>
      <c r="V103" s="228"/>
      <c r="W103" s="228"/>
      <c r="X103" s="228"/>
      <c r="Y103" s="228"/>
      <c r="Z103" s="228"/>
      <c r="AA103" s="228"/>
      <c r="AB103" s="252"/>
      <c r="AC103" s="228" t="s">
        <v>734</v>
      </c>
      <c r="AD103" s="258" t="s">
        <v>753</v>
      </c>
    </row>
    <row r="104" spans="1:30" ht="375" customHeight="1" x14ac:dyDescent="0.25">
      <c r="A104" s="249" t="s">
        <v>265</v>
      </c>
      <c r="B104" s="250" t="s">
        <v>190</v>
      </c>
      <c r="C104" s="270" t="s">
        <v>648</v>
      </c>
      <c r="D104" s="252" t="s">
        <v>1058</v>
      </c>
      <c r="E104" s="252" t="s">
        <v>231</v>
      </c>
      <c r="F104" s="270" t="s">
        <v>227</v>
      </c>
      <c r="G104" s="252"/>
      <c r="H104" s="252"/>
      <c r="I104" s="252"/>
      <c r="J104" s="228"/>
      <c r="K104" s="385" t="s">
        <v>817</v>
      </c>
      <c r="L104" s="385" t="s">
        <v>823</v>
      </c>
      <c r="M104" s="385"/>
      <c r="N104" s="385" t="s">
        <v>1000</v>
      </c>
      <c r="O104" s="263" t="s">
        <v>1001</v>
      </c>
      <c r="P104" s="252"/>
      <c r="Q104" s="271"/>
      <c r="R104" s="264"/>
      <c r="S104" s="264" t="s">
        <v>1129</v>
      </c>
      <c r="T104" s="228"/>
      <c r="U104" s="228"/>
      <c r="V104" s="228"/>
      <c r="W104" s="228"/>
      <c r="X104" s="228"/>
      <c r="Y104" s="228"/>
      <c r="Z104" s="228"/>
      <c r="AA104" s="228"/>
      <c r="AB104" s="252"/>
      <c r="AC104" s="228" t="s">
        <v>734</v>
      </c>
      <c r="AD104" s="258" t="s">
        <v>753</v>
      </c>
    </row>
    <row r="105" spans="1:30" ht="249.75" customHeight="1" x14ac:dyDescent="0.25">
      <c r="A105" s="274"/>
      <c r="B105" s="275"/>
      <c r="C105" s="252"/>
      <c r="D105" s="252" t="s">
        <v>1058</v>
      </c>
      <c r="E105" s="252" t="s">
        <v>232</v>
      </c>
      <c r="F105" s="270" t="s">
        <v>228</v>
      </c>
      <c r="G105" s="252"/>
      <c r="H105" s="252"/>
      <c r="I105" s="252"/>
      <c r="J105" s="228"/>
      <c r="K105" s="385" t="s">
        <v>810</v>
      </c>
      <c r="L105" s="385" t="s">
        <v>824</v>
      </c>
      <c r="M105" s="385"/>
      <c r="N105" s="385" t="s">
        <v>1002</v>
      </c>
      <c r="O105" s="263" t="s">
        <v>824</v>
      </c>
      <c r="P105" s="252"/>
      <c r="Q105" s="271"/>
      <c r="R105" s="264"/>
      <c r="S105" s="264" t="s">
        <v>1002</v>
      </c>
      <c r="T105" s="228"/>
      <c r="U105" s="228"/>
      <c r="V105" s="228"/>
      <c r="W105" s="228"/>
      <c r="X105" s="228"/>
      <c r="Y105" s="228"/>
      <c r="Z105" s="228"/>
      <c r="AA105" s="228"/>
      <c r="AB105" s="252"/>
      <c r="AC105" s="228" t="s">
        <v>734</v>
      </c>
      <c r="AD105" s="258" t="s">
        <v>753</v>
      </c>
    </row>
    <row r="106" spans="1:30" ht="260.25" customHeight="1" x14ac:dyDescent="0.25">
      <c r="A106" s="274"/>
      <c r="B106" s="275"/>
      <c r="C106" s="252"/>
      <c r="D106" s="252" t="s">
        <v>1058</v>
      </c>
      <c r="E106" s="252" t="s">
        <v>233</v>
      </c>
      <c r="F106" s="270" t="s">
        <v>229</v>
      </c>
      <c r="G106" s="252"/>
      <c r="H106" s="252"/>
      <c r="I106" s="252"/>
      <c r="J106" s="228"/>
      <c r="K106" s="385" t="s">
        <v>817</v>
      </c>
      <c r="L106" s="385" t="s">
        <v>875</v>
      </c>
      <c r="M106" s="385"/>
      <c r="N106" s="385" t="s">
        <v>1002</v>
      </c>
      <c r="O106" s="263" t="s">
        <v>1003</v>
      </c>
      <c r="P106" s="252"/>
      <c r="Q106" s="271"/>
      <c r="R106" s="264"/>
      <c r="S106" s="264" t="s">
        <v>1130</v>
      </c>
      <c r="T106" s="228"/>
      <c r="U106" s="228"/>
      <c r="V106" s="228"/>
      <c r="W106" s="228"/>
      <c r="X106" s="228"/>
      <c r="Y106" s="228"/>
      <c r="Z106" s="228"/>
      <c r="AA106" s="228"/>
      <c r="AB106" s="252"/>
      <c r="AC106" s="228" t="s">
        <v>734</v>
      </c>
      <c r="AD106" s="258" t="s">
        <v>753</v>
      </c>
    </row>
    <row r="107" spans="1:30" ht="120.75" customHeight="1" x14ac:dyDescent="0.25">
      <c r="A107" s="276"/>
      <c r="B107" s="266"/>
      <c r="C107" s="252"/>
      <c r="D107" s="252" t="s">
        <v>1058</v>
      </c>
      <c r="E107" s="252" t="s">
        <v>234</v>
      </c>
      <c r="F107" s="270" t="s">
        <v>230</v>
      </c>
      <c r="G107" s="252"/>
      <c r="H107" s="252"/>
      <c r="I107" s="252"/>
      <c r="J107" s="228"/>
      <c r="K107" s="385" t="s">
        <v>817</v>
      </c>
      <c r="L107" s="385" t="s">
        <v>825</v>
      </c>
      <c r="M107" s="385"/>
      <c r="N107" s="385" t="s">
        <v>1002</v>
      </c>
      <c r="O107" s="263" t="s">
        <v>1004</v>
      </c>
      <c r="P107" s="252"/>
      <c r="Q107" s="271"/>
      <c r="R107" s="264"/>
      <c r="S107" s="264" t="s">
        <v>1073</v>
      </c>
      <c r="T107" s="228"/>
      <c r="U107" s="228"/>
      <c r="V107" s="228"/>
      <c r="W107" s="228"/>
      <c r="X107" s="228"/>
      <c r="Y107" s="228"/>
      <c r="Z107" s="228"/>
      <c r="AA107" s="228"/>
      <c r="AB107" s="252"/>
      <c r="AC107" s="228" t="s">
        <v>734</v>
      </c>
      <c r="AD107" s="258" t="s">
        <v>753</v>
      </c>
    </row>
    <row r="108" spans="1:30" ht="128.25" customHeight="1" x14ac:dyDescent="0.25">
      <c r="A108" s="249" t="s">
        <v>266</v>
      </c>
      <c r="B108" s="250" t="s">
        <v>191</v>
      </c>
      <c r="C108" s="252" t="s">
        <v>235</v>
      </c>
      <c r="D108" s="252" t="s">
        <v>1058</v>
      </c>
      <c r="E108" s="252" t="s">
        <v>236</v>
      </c>
      <c r="F108" s="270" t="s">
        <v>420</v>
      </c>
      <c r="G108" s="252"/>
      <c r="H108" s="252"/>
      <c r="I108" s="252"/>
      <c r="J108" s="228"/>
      <c r="K108" s="385" t="s">
        <v>826</v>
      </c>
      <c r="L108" s="385" t="s">
        <v>860</v>
      </c>
      <c r="M108" s="385"/>
      <c r="N108" s="385" t="s">
        <v>826</v>
      </c>
      <c r="O108" s="263" t="s">
        <v>1005</v>
      </c>
      <c r="P108" s="252"/>
      <c r="Q108" s="271"/>
      <c r="R108" s="264"/>
      <c r="S108" s="264" t="s">
        <v>1131</v>
      </c>
      <c r="T108" s="228"/>
      <c r="U108" s="228"/>
      <c r="V108" s="228"/>
      <c r="W108" s="228"/>
      <c r="X108" s="228"/>
      <c r="Y108" s="228"/>
      <c r="Z108" s="228"/>
      <c r="AA108" s="228"/>
      <c r="AB108" s="252"/>
      <c r="AC108" s="228" t="s">
        <v>734</v>
      </c>
      <c r="AD108" s="258" t="s">
        <v>753</v>
      </c>
    </row>
    <row r="109" spans="1:30" ht="187.5" hidden="1" x14ac:dyDescent="0.25">
      <c r="A109" s="274"/>
      <c r="B109" s="275"/>
      <c r="C109" s="252"/>
      <c r="D109" s="252" t="s">
        <v>1058</v>
      </c>
      <c r="E109" s="252" t="s">
        <v>237</v>
      </c>
      <c r="F109" s="270" t="s">
        <v>420</v>
      </c>
      <c r="G109" s="252"/>
      <c r="H109" s="252"/>
      <c r="I109" s="252"/>
      <c r="J109" s="228"/>
      <c r="K109" s="385" t="s">
        <v>826</v>
      </c>
      <c r="L109" s="385" t="s">
        <v>860</v>
      </c>
      <c r="M109" s="385"/>
      <c r="N109" s="385" t="s">
        <v>826</v>
      </c>
      <c r="O109" s="263" t="s">
        <v>1006</v>
      </c>
      <c r="P109" s="252"/>
      <c r="Q109" s="271"/>
      <c r="R109" s="264" t="s">
        <v>1087</v>
      </c>
      <c r="S109" s="264"/>
      <c r="T109" s="228"/>
      <c r="U109" s="228"/>
      <c r="V109" s="228"/>
      <c r="W109" s="228"/>
      <c r="X109" s="228"/>
      <c r="Y109" s="228"/>
      <c r="Z109" s="228"/>
      <c r="AA109" s="228"/>
      <c r="AB109" s="252"/>
      <c r="AC109" s="228" t="s">
        <v>734</v>
      </c>
      <c r="AD109" s="258" t="s">
        <v>753</v>
      </c>
    </row>
    <row r="110" spans="1:30" ht="100.5" customHeight="1" x14ac:dyDescent="0.25">
      <c r="A110" s="274"/>
      <c r="B110" s="275"/>
      <c r="C110" s="252"/>
      <c r="D110" s="252" t="s">
        <v>1058</v>
      </c>
      <c r="E110" s="252" t="s">
        <v>238</v>
      </c>
      <c r="F110" s="270" t="s">
        <v>241</v>
      </c>
      <c r="G110" s="252"/>
      <c r="H110" s="252"/>
      <c r="I110" s="252"/>
      <c r="J110" s="228"/>
      <c r="K110" s="385" t="s">
        <v>810</v>
      </c>
      <c r="L110" s="385"/>
      <c r="M110" s="385"/>
      <c r="N110" s="385" t="s">
        <v>804</v>
      </c>
      <c r="O110" s="263" t="s">
        <v>1007</v>
      </c>
      <c r="P110" s="252"/>
      <c r="Q110" s="271"/>
      <c r="R110" s="264"/>
      <c r="S110" s="264" t="s">
        <v>1133</v>
      </c>
      <c r="T110" s="228"/>
      <c r="U110" s="228"/>
      <c r="V110" s="228"/>
      <c r="W110" s="228"/>
      <c r="X110" s="228"/>
      <c r="Y110" s="228"/>
      <c r="Z110" s="228"/>
      <c r="AA110" s="228"/>
      <c r="AB110" s="252"/>
      <c r="AC110" s="228" t="s">
        <v>734</v>
      </c>
      <c r="AD110" s="258" t="s">
        <v>753</v>
      </c>
    </row>
    <row r="111" spans="1:30" ht="168.75" customHeight="1" x14ac:dyDescent="0.25">
      <c r="A111" s="274"/>
      <c r="B111" s="275"/>
      <c r="C111" s="252"/>
      <c r="D111" s="252" t="s">
        <v>1058</v>
      </c>
      <c r="E111" s="252" t="s">
        <v>239</v>
      </c>
      <c r="F111" s="270" t="s">
        <v>242</v>
      </c>
      <c r="G111" s="252"/>
      <c r="H111" s="252"/>
      <c r="I111" s="252"/>
      <c r="J111" s="228"/>
      <c r="K111" s="385" t="s">
        <v>810</v>
      </c>
      <c r="L111" s="385" t="s">
        <v>876</v>
      </c>
      <c r="M111" s="385"/>
      <c r="N111" s="385" t="s">
        <v>810</v>
      </c>
      <c r="O111" s="263" t="s">
        <v>876</v>
      </c>
      <c r="P111" s="252"/>
      <c r="Q111" s="271"/>
      <c r="R111" s="264"/>
      <c r="S111" s="264" t="s">
        <v>1132</v>
      </c>
      <c r="T111" s="228"/>
      <c r="U111" s="228"/>
      <c r="V111" s="228"/>
      <c r="W111" s="228"/>
      <c r="X111" s="228"/>
      <c r="Y111" s="228"/>
      <c r="Z111" s="228"/>
      <c r="AA111" s="228"/>
      <c r="AB111" s="252"/>
      <c r="AC111" s="228" t="s">
        <v>734</v>
      </c>
      <c r="AD111" s="258" t="s">
        <v>753</v>
      </c>
    </row>
    <row r="112" spans="1:30" ht="117" customHeight="1" x14ac:dyDescent="0.25">
      <c r="A112" s="274"/>
      <c r="B112" s="275"/>
      <c r="C112" s="252"/>
      <c r="D112" s="252" t="s">
        <v>1058</v>
      </c>
      <c r="E112" s="252" t="s">
        <v>240</v>
      </c>
      <c r="F112" s="270" t="s">
        <v>243</v>
      </c>
      <c r="G112" s="252"/>
      <c r="H112" s="252"/>
      <c r="I112" s="252"/>
      <c r="J112" s="228"/>
      <c r="K112" s="385" t="s">
        <v>804</v>
      </c>
      <c r="L112" s="385" t="s">
        <v>827</v>
      </c>
      <c r="M112" s="385"/>
      <c r="N112" s="385" t="s">
        <v>804</v>
      </c>
      <c r="O112" s="263" t="s">
        <v>1008</v>
      </c>
      <c r="P112" s="252"/>
      <c r="Q112" s="271"/>
      <c r="R112" s="264"/>
      <c r="S112" s="264" t="s">
        <v>1008</v>
      </c>
      <c r="T112" s="228"/>
      <c r="U112" s="228"/>
      <c r="V112" s="228"/>
      <c r="W112" s="228"/>
      <c r="X112" s="228"/>
      <c r="Y112" s="228"/>
      <c r="Z112" s="228"/>
      <c r="AA112" s="228"/>
      <c r="AB112" s="252"/>
      <c r="AC112" s="228" t="s">
        <v>734</v>
      </c>
      <c r="AD112" s="258" t="s">
        <v>753</v>
      </c>
    </row>
    <row r="113" spans="1:30" ht="206.25" x14ac:dyDescent="0.25">
      <c r="A113" s="274"/>
      <c r="B113" s="275"/>
      <c r="C113" s="252"/>
      <c r="D113" s="252" t="s">
        <v>1058</v>
      </c>
      <c r="E113" s="252" t="s">
        <v>244</v>
      </c>
      <c r="F113" s="270" t="s">
        <v>422</v>
      </c>
      <c r="G113" s="252"/>
      <c r="H113" s="252"/>
      <c r="I113" s="252"/>
      <c r="J113" s="228"/>
      <c r="K113" s="385" t="s">
        <v>819</v>
      </c>
      <c r="L113" s="385" t="s">
        <v>828</v>
      </c>
      <c r="M113" s="385"/>
      <c r="N113" s="385" t="s">
        <v>819</v>
      </c>
      <c r="O113" s="263" t="s">
        <v>828</v>
      </c>
      <c r="P113" s="252"/>
      <c r="Q113" s="271"/>
      <c r="R113" s="264" t="s">
        <v>819</v>
      </c>
      <c r="S113" s="264" t="s">
        <v>1134</v>
      </c>
      <c r="T113" s="228"/>
      <c r="U113" s="228"/>
      <c r="V113" s="228"/>
      <c r="W113" s="228"/>
      <c r="X113" s="228"/>
      <c r="Y113" s="228"/>
      <c r="Z113" s="228"/>
      <c r="AA113" s="228"/>
      <c r="AB113" s="252"/>
      <c r="AC113" s="228" t="s">
        <v>734</v>
      </c>
      <c r="AD113" s="258" t="s">
        <v>753</v>
      </c>
    </row>
    <row r="114" spans="1:30" ht="191.25" customHeight="1" x14ac:dyDescent="0.25">
      <c r="A114" s="274"/>
      <c r="B114" s="275"/>
      <c r="C114" s="252"/>
      <c r="D114" s="252" t="s">
        <v>1058</v>
      </c>
      <c r="E114" s="252" t="s">
        <v>245</v>
      </c>
      <c r="F114" s="270" t="s">
        <v>778</v>
      </c>
      <c r="G114" s="252"/>
      <c r="H114" s="252"/>
      <c r="I114" s="252"/>
      <c r="J114" s="228"/>
      <c r="K114" s="385" t="s">
        <v>804</v>
      </c>
      <c r="L114" s="385" t="s">
        <v>836</v>
      </c>
      <c r="M114" s="385"/>
      <c r="N114" s="385" t="s">
        <v>819</v>
      </c>
      <c r="O114" s="263" t="s">
        <v>836</v>
      </c>
      <c r="P114" s="252"/>
      <c r="Q114" s="271"/>
      <c r="R114" s="264" t="s">
        <v>819</v>
      </c>
      <c r="S114" s="264" t="s">
        <v>836</v>
      </c>
      <c r="T114" s="228"/>
      <c r="U114" s="228"/>
      <c r="V114" s="228"/>
      <c r="W114" s="228"/>
      <c r="X114" s="228"/>
      <c r="Y114" s="228"/>
      <c r="Z114" s="228"/>
      <c r="AA114" s="228"/>
      <c r="AB114" s="252"/>
      <c r="AC114" s="228" t="s">
        <v>734</v>
      </c>
      <c r="AD114" s="258" t="s">
        <v>753</v>
      </c>
    </row>
    <row r="115" spans="1:30" ht="204" customHeight="1" x14ac:dyDescent="0.25">
      <c r="A115" s="276"/>
      <c r="B115" s="266"/>
      <c r="C115" s="252"/>
      <c r="D115" s="252" t="s">
        <v>1058</v>
      </c>
      <c r="E115" s="252" t="s">
        <v>247</v>
      </c>
      <c r="F115" s="270" t="s">
        <v>246</v>
      </c>
      <c r="G115" s="252"/>
      <c r="H115" s="252"/>
      <c r="I115" s="252"/>
      <c r="J115" s="228"/>
      <c r="K115" s="385" t="s">
        <v>813</v>
      </c>
      <c r="L115" s="385" t="s">
        <v>861</v>
      </c>
      <c r="M115" s="385"/>
      <c r="N115" s="385" t="s">
        <v>810</v>
      </c>
      <c r="O115" s="263" t="s">
        <v>1009</v>
      </c>
      <c r="P115" s="252"/>
      <c r="Q115" s="271"/>
      <c r="R115" s="264"/>
      <c r="S115" s="264" t="s">
        <v>810</v>
      </c>
      <c r="T115" s="228"/>
      <c r="U115" s="228"/>
      <c r="V115" s="228"/>
      <c r="W115" s="228"/>
      <c r="X115" s="228"/>
      <c r="Y115" s="228"/>
      <c r="Z115" s="228"/>
      <c r="AA115" s="228"/>
      <c r="AB115" s="252"/>
      <c r="AC115" s="228" t="s">
        <v>734</v>
      </c>
      <c r="AD115" s="258" t="s">
        <v>753</v>
      </c>
    </row>
    <row r="116" spans="1:30" ht="266.25" customHeight="1" x14ac:dyDescent="0.25">
      <c r="A116" s="249" t="s">
        <v>267</v>
      </c>
      <c r="B116" s="250" t="s">
        <v>192</v>
      </c>
      <c r="C116" s="252" t="s">
        <v>248</v>
      </c>
      <c r="D116" s="252" t="s">
        <v>1058</v>
      </c>
      <c r="E116" s="252" t="s">
        <v>250</v>
      </c>
      <c r="F116" s="270" t="s">
        <v>249</v>
      </c>
      <c r="G116" s="252"/>
      <c r="H116" s="252"/>
      <c r="I116" s="252"/>
      <c r="J116" s="228"/>
      <c r="K116" s="385" t="s">
        <v>813</v>
      </c>
      <c r="L116" s="385" t="s">
        <v>862</v>
      </c>
      <c r="M116" s="385"/>
      <c r="N116" s="385" t="s">
        <v>1010</v>
      </c>
      <c r="O116" s="263" t="s">
        <v>862</v>
      </c>
      <c r="P116" s="252"/>
      <c r="Q116" s="271"/>
      <c r="R116" s="264"/>
      <c r="S116" s="264" t="s">
        <v>1135</v>
      </c>
      <c r="T116" s="228"/>
      <c r="U116" s="228"/>
      <c r="V116" s="228"/>
      <c r="W116" s="228"/>
      <c r="X116" s="228"/>
      <c r="Y116" s="228"/>
      <c r="Z116" s="228"/>
      <c r="AA116" s="228"/>
      <c r="AB116" s="252"/>
      <c r="AC116" s="228" t="s">
        <v>734</v>
      </c>
      <c r="AD116" s="258" t="s">
        <v>753</v>
      </c>
    </row>
    <row r="117" spans="1:30" ht="213.75" customHeight="1" x14ac:dyDescent="0.25">
      <c r="A117" s="276"/>
      <c r="B117" s="266"/>
      <c r="C117" s="252"/>
      <c r="D117" s="252" t="s">
        <v>1058</v>
      </c>
      <c r="E117" s="252" t="s">
        <v>251</v>
      </c>
      <c r="F117" s="261" t="s">
        <v>252</v>
      </c>
      <c r="G117" s="252"/>
      <c r="H117" s="252"/>
      <c r="I117" s="252"/>
      <c r="J117" s="228"/>
      <c r="K117" s="385" t="s">
        <v>813</v>
      </c>
      <c r="L117" s="385" t="s">
        <v>829</v>
      </c>
      <c r="M117" s="385"/>
      <c r="N117" s="385" t="s">
        <v>1010</v>
      </c>
      <c r="O117" s="263" t="s">
        <v>829</v>
      </c>
      <c r="P117" s="252"/>
      <c r="Q117" s="271"/>
      <c r="R117" s="264"/>
      <c r="S117" s="264" t="s">
        <v>1136</v>
      </c>
      <c r="T117" s="228"/>
      <c r="U117" s="228"/>
      <c r="V117" s="228"/>
      <c r="W117" s="228"/>
      <c r="X117" s="228"/>
      <c r="Y117" s="228"/>
      <c r="Z117" s="228"/>
      <c r="AA117" s="228"/>
      <c r="AB117" s="252"/>
      <c r="AC117" s="228" t="s">
        <v>734</v>
      </c>
      <c r="AD117" s="258" t="s">
        <v>753</v>
      </c>
    </row>
    <row r="118" spans="1:30" ht="30.75" customHeight="1" x14ac:dyDescent="0.25">
      <c r="A118" s="229" t="s">
        <v>37</v>
      </c>
      <c r="B118" s="228" t="s">
        <v>26</v>
      </c>
      <c r="C118" s="395" t="s">
        <v>296</v>
      </c>
      <c r="D118" s="395"/>
      <c r="E118" s="395"/>
      <c r="F118" s="395"/>
      <c r="G118" s="395"/>
      <c r="H118" s="395"/>
      <c r="I118" s="396"/>
      <c r="J118" s="396"/>
      <c r="K118" s="396"/>
      <c r="L118" s="396"/>
      <c r="M118" s="396"/>
      <c r="N118" s="396"/>
      <c r="O118" s="396"/>
      <c r="P118" s="396"/>
      <c r="Q118" s="396"/>
      <c r="R118" s="396"/>
      <c r="S118" s="396"/>
      <c r="T118" s="396"/>
      <c r="U118" s="396"/>
      <c r="V118" s="396"/>
      <c r="W118" s="396"/>
      <c r="X118" s="396"/>
      <c r="Y118" s="396"/>
      <c r="Z118" s="396"/>
      <c r="AA118" s="396"/>
      <c r="AB118" s="396"/>
      <c r="AC118" s="258"/>
      <c r="AD118" s="258"/>
    </row>
    <row r="119" spans="1:30" s="36" customFormat="1" ht="342" customHeight="1" x14ac:dyDescent="0.25">
      <c r="A119" s="249" t="s">
        <v>253</v>
      </c>
      <c r="B119" s="252" t="s">
        <v>272</v>
      </c>
      <c r="C119" s="252" t="s">
        <v>701</v>
      </c>
      <c r="D119" s="252" t="s">
        <v>1059</v>
      </c>
      <c r="E119" s="252" t="s">
        <v>275</v>
      </c>
      <c r="F119" s="252" t="s">
        <v>288</v>
      </c>
      <c r="G119" s="252" t="s">
        <v>283</v>
      </c>
      <c r="H119" s="252" t="s">
        <v>590</v>
      </c>
      <c r="I119" s="252">
        <v>100</v>
      </c>
      <c r="J119" s="252">
        <v>100</v>
      </c>
      <c r="K119" s="263">
        <v>100</v>
      </c>
      <c r="L119" s="263"/>
      <c r="M119" s="263">
        <v>100</v>
      </c>
      <c r="N119" s="263">
        <v>100</v>
      </c>
      <c r="O119" s="263"/>
      <c r="P119" s="252">
        <v>100</v>
      </c>
      <c r="Q119" s="264">
        <v>100</v>
      </c>
      <c r="R119" s="264">
        <v>100</v>
      </c>
      <c r="S119" s="264"/>
      <c r="T119" s="252">
        <v>100</v>
      </c>
      <c r="U119" s="252">
        <v>100</v>
      </c>
      <c r="V119" s="252">
        <v>100</v>
      </c>
      <c r="W119" s="252">
        <v>100</v>
      </c>
      <c r="X119" s="252">
        <v>100</v>
      </c>
      <c r="Y119" s="252">
        <v>100</v>
      </c>
      <c r="Z119" s="252">
        <v>100</v>
      </c>
      <c r="AA119" s="252">
        <v>100</v>
      </c>
      <c r="AB119" s="252">
        <v>100</v>
      </c>
      <c r="AC119" s="228" t="s">
        <v>734</v>
      </c>
      <c r="AD119" s="258" t="s">
        <v>577</v>
      </c>
    </row>
    <row r="120" spans="1:30" s="36" customFormat="1" ht="212.25" customHeight="1" x14ac:dyDescent="0.25">
      <c r="A120" s="249" t="s">
        <v>273</v>
      </c>
      <c r="B120" s="252" t="s">
        <v>274</v>
      </c>
      <c r="C120" s="252" t="s">
        <v>578</v>
      </c>
      <c r="D120" s="252" t="s">
        <v>579</v>
      </c>
      <c r="E120" s="252" t="s">
        <v>276</v>
      </c>
      <c r="F120" s="252" t="s">
        <v>441</v>
      </c>
      <c r="G120" s="252" t="s">
        <v>432</v>
      </c>
      <c r="H120" s="252" t="s">
        <v>580</v>
      </c>
      <c r="I120" s="252">
        <v>3</v>
      </c>
      <c r="J120" s="252">
        <v>3</v>
      </c>
      <c r="K120" s="263">
        <v>3</v>
      </c>
      <c r="L120" s="263"/>
      <c r="M120" s="263">
        <v>4</v>
      </c>
      <c r="N120" s="263">
        <v>3</v>
      </c>
      <c r="O120" s="263" t="s">
        <v>1011</v>
      </c>
      <c r="P120" s="252">
        <v>4</v>
      </c>
      <c r="Q120" s="264">
        <v>5</v>
      </c>
      <c r="R120" s="264">
        <v>3</v>
      </c>
      <c r="S120" s="264" t="s">
        <v>1011</v>
      </c>
      <c r="T120" s="252">
        <v>5</v>
      </c>
      <c r="U120" s="252">
        <v>6</v>
      </c>
      <c r="V120" s="252">
        <v>6</v>
      </c>
      <c r="W120" s="252">
        <v>6</v>
      </c>
      <c r="X120" s="252">
        <v>7</v>
      </c>
      <c r="Y120" s="252">
        <v>7</v>
      </c>
      <c r="Z120" s="252">
        <v>8</v>
      </c>
      <c r="AA120" s="252">
        <v>9</v>
      </c>
      <c r="AB120" s="252">
        <v>10</v>
      </c>
      <c r="AC120" s="228" t="s">
        <v>734</v>
      </c>
      <c r="AD120" s="258" t="s">
        <v>577</v>
      </c>
    </row>
    <row r="121" spans="1:30" s="36" customFormat="1" ht="141.75" customHeight="1" x14ac:dyDescent="0.25">
      <c r="A121" s="249" t="s">
        <v>277</v>
      </c>
      <c r="B121" s="252" t="s">
        <v>278</v>
      </c>
      <c r="C121" s="252" t="s">
        <v>581</v>
      </c>
      <c r="D121" s="252" t="s">
        <v>1060</v>
      </c>
      <c r="E121" s="252" t="s">
        <v>676</v>
      </c>
      <c r="F121" s="252" t="s">
        <v>295</v>
      </c>
      <c r="G121" s="252" t="s">
        <v>433</v>
      </c>
      <c r="H121" s="252" t="s">
        <v>582</v>
      </c>
      <c r="I121" s="255">
        <v>80</v>
      </c>
      <c r="J121" s="255">
        <v>80</v>
      </c>
      <c r="K121" s="256">
        <v>100</v>
      </c>
      <c r="L121" s="256"/>
      <c r="M121" s="256">
        <v>100</v>
      </c>
      <c r="N121" s="256">
        <v>100</v>
      </c>
      <c r="O121" s="256" t="s">
        <v>1012</v>
      </c>
      <c r="P121" s="255">
        <v>100</v>
      </c>
      <c r="Q121" s="257">
        <v>100</v>
      </c>
      <c r="R121" s="257">
        <v>100</v>
      </c>
      <c r="S121" s="257" t="s">
        <v>1137</v>
      </c>
      <c r="T121" s="255">
        <v>100</v>
      </c>
      <c r="U121" s="255">
        <v>100</v>
      </c>
      <c r="V121" s="255">
        <v>100</v>
      </c>
      <c r="W121" s="255">
        <v>100</v>
      </c>
      <c r="X121" s="255">
        <v>100</v>
      </c>
      <c r="Y121" s="255">
        <v>100</v>
      </c>
      <c r="Z121" s="255">
        <v>100</v>
      </c>
      <c r="AA121" s="255">
        <v>100</v>
      </c>
      <c r="AB121" s="255">
        <v>100</v>
      </c>
      <c r="AC121" s="228" t="s">
        <v>734</v>
      </c>
      <c r="AD121" s="258" t="s">
        <v>577</v>
      </c>
    </row>
    <row r="122" spans="1:30" s="10" customFormat="1" ht="262.5" x14ac:dyDescent="0.25">
      <c r="A122" s="340" t="s">
        <v>279</v>
      </c>
      <c r="B122" s="252" t="s">
        <v>282</v>
      </c>
      <c r="C122" s="252" t="s">
        <v>583</v>
      </c>
      <c r="D122" s="252" t="s">
        <v>1061</v>
      </c>
      <c r="E122" s="252" t="s">
        <v>280</v>
      </c>
      <c r="F122" s="252" t="s">
        <v>423</v>
      </c>
      <c r="G122" s="252" t="s">
        <v>584</v>
      </c>
      <c r="H122" s="252" t="s">
        <v>585</v>
      </c>
      <c r="I122" s="255">
        <v>15</v>
      </c>
      <c r="J122" s="255">
        <v>15</v>
      </c>
      <c r="K122" s="256"/>
      <c r="L122" s="256"/>
      <c r="M122" s="256">
        <v>20</v>
      </c>
      <c r="N122" s="256">
        <v>20</v>
      </c>
      <c r="O122" s="256"/>
      <c r="P122" s="255">
        <v>20</v>
      </c>
      <c r="Q122" s="257">
        <v>20</v>
      </c>
      <c r="R122" s="257">
        <v>15</v>
      </c>
      <c r="S122" s="257"/>
      <c r="T122" s="255">
        <v>20</v>
      </c>
      <c r="U122" s="255">
        <v>25</v>
      </c>
      <c r="V122" s="255">
        <v>25</v>
      </c>
      <c r="W122" s="255">
        <v>25</v>
      </c>
      <c r="X122" s="255">
        <v>30</v>
      </c>
      <c r="Y122" s="255">
        <v>30</v>
      </c>
      <c r="Z122" s="255">
        <v>30</v>
      </c>
      <c r="AA122" s="255">
        <v>30</v>
      </c>
      <c r="AB122" s="255">
        <v>37</v>
      </c>
      <c r="AC122" s="228" t="s">
        <v>734</v>
      </c>
      <c r="AD122" s="320" t="s">
        <v>577</v>
      </c>
    </row>
    <row r="123" spans="1:30" s="36" customFormat="1" ht="150" x14ac:dyDescent="0.25">
      <c r="A123" s="249" t="s">
        <v>286</v>
      </c>
      <c r="B123" s="252" t="s">
        <v>287</v>
      </c>
      <c r="C123" s="252" t="s">
        <v>285</v>
      </c>
      <c r="D123" s="252" t="s">
        <v>1062</v>
      </c>
      <c r="E123" s="252" t="s">
        <v>289</v>
      </c>
      <c r="F123" s="252" t="s">
        <v>284</v>
      </c>
      <c r="G123" s="252" t="s">
        <v>586</v>
      </c>
      <c r="H123" s="252" t="s">
        <v>587</v>
      </c>
      <c r="I123" s="255">
        <v>45</v>
      </c>
      <c r="J123" s="255">
        <v>68</v>
      </c>
      <c r="K123" s="256">
        <v>10</v>
      </c>
      <c r="L123" s="256"/>
      <c r="M123" s="256">
        <v>112</v>
      </c>
      <c r="N123" s="256">
        <v>0</v>
      </c>
      <c r="O123" s="256" t="s">
        <v>1013</v>
      </c>
      <c r="P123" s="255">
        <v>112</v>
      </c>
      <c r="Q123" s="257">
        <v>152</v>
      </c>
      <c r="R123" s="257">
        <v>4</v>
      </c>
      <c r="S123" s="257" t="s">
        <v>1086</v>
      </c>
      <c r="T123" s="255">
        <v>222</v>
      </c>
      <c r="U123" s="255">
        <v>292</v>
      </c>
      <c r="V123" s="255">
        <v>362</v>
      </c>
      <c r="W123" s="255">
        <v>432</v>
      </c>
      <c r="X123" s="255">
        <v>502</v>
      </c>
      <c r="Y123" s="255">
        <v>572</v>
      </c>
      <c r="Z123" s="255">
        <v>642</v>
      </c>
      <c r="AA123" s="255">
        <v>682</v>
      </c>
      <c r="AB123" s="255">
        <v>700</v>
      </c>
      <c r="AC123" s="228" t="s">
        <v>734</v>
      </c>
      <c r="AD123" s="258" t="s">
        <v>451</v>
      </c>
    </row>
    <row r="124" spans="1:30" s="36" customFormat="1" ht="244.5" customHeight="1" x14ac:dyDescent="0.25">
      <c r="A124" s="249" t="s">
        <v>291</v>
      </c>
      <c r="B124" s="252" t="s">
        <v>290</v>
      </c>
      <c r="C124" s="252" t="s">
        <v>702</v>
      </c>
      <c r="D124" s="252" t="s">
        <v>1063</v>
      </c>
      <c r="E124" s="252" t="s">
        <v>677</v>
      </c>
      <c r="F124" s="270" t="s">
        <v>281</v>
      </c>
      <c r="G124" s="252" t="s">
        <v>588</v>
      </c>
      <c r="H124" s="252" t="s">
        <v>589</v>
      </c>
      <c r="I124" s="255">
        <v>1</v>
      </c>
      <c r="J124" s="255">
        <v>1</v>
      </c>
      <c r="K124" s="256">
        <v>1</v>
      </c>
      <c r="L124" s="256"/>
      <c r="M124" s="256">
        <v>1</v>
      </c>
      <c r="N124" s="256">
        <v>1</v>
      </c>
      <c r="O124" s="256"/>
      <c r="P124" s="255">
        <v>1</v>
      </c>
      <c r="Q124" s="257">
        <v>2</v>
      </c>
      <c r="R124" s="257">
        <v>1</v>
      </c>
      <c r="S124" s="257"/>
      <c r="T124" s="255">
        <v>2</v>
      </c>
      <c r="U124" s="255">
        <v>3</v>
      </c>
      <c r="V124" s="255">
        <v>3</v>
      </c>
      <c r="W124" s="255">
        <v>3</v>
      </c>
      <c r="X124" s="255">
        <v>4</v>
      </c>
      <c r="Y124" s="255">
        <v>4</v>
      </c>
      <c r="Z124" s="255">
        <v>4</v>
      </c>
      <c r="AA124" s="255">
        <v>5</v>
      </c>
      <c r="AB124" s="255">
        <v>5</v>
      </c>
      <c r="AC124" s="228" t="s">
        <v>734</v>
      </c>
      <c r="AD124" s="258" t="s">
        <v>577</v>
      </c>
    </row>
    <row r="125" spans="1:30" ht="37.5" x14ac:dyDescent="0.25">
      <c r="A125" s="229" t="s">
        <v>38</v>
      </c>
      <c r="B125" s="228" t="s">
        <v>293</v>
      </c>
      <c r="C125" s="390" t="s">
        <v>292</v>
      </c>
      <c r="D125" s="394"/>
      <c r="E125" s="394"/>
      <c r="F125" s="394"/>
      <c r="G125" s="394"/>
      <c r="H125" s="394"/>
      <c r="I125" s="392"/>
      <c r="J125" s="392"/>
      <c r="K125" s="392"/>
      <c r="L125" s="392"/>
      <c r="M125" s="392"/>
      <c r="N125" s="392"/>
      <c r="O125" s="392"/>
      <c r="P125" s="392"/>
      <c r="Q125" s="392"/>
      <c r="R125" s="392"/>
      <c r="S125" s="392"/>
      <c r="T125" s="392"/>
      <c r="U125" s="392"/>
      <c r="V125" s="392"/>
      <c r="W125" s="392"/>
      <c r="X125" s="392"/>
      <c r="Y125" s="392"/>
      <c r="Z125" s="392"/>
      <c r="AA125" s="392"/>
      <c r="AB125" s="393"/>
      <c r="AC125" s="247"/>
      <c r="AD125" s="247"/>
    </row>
    <row r="126" spans="1:30" s="45" customFormat="1" ht="143.25" customHeight="1" x14ac:dyDescent="0.25">
      <c r="A126" s="344" t="s">
        <v>294</v>
      </c>
      <c r="B126" s="327" t="s">
        <v>297</v>
      </c>
      <c r="C126" s="327" t="s">
        <v>431</v>
      </c>
      <c r="D126" s="270" t="s">
        <v>935</v>
      </c>
      <c r="E126" s="270" t="s">
        <v>298</v>
      </c>
      <c r="F126" s="345" t="s">
        <v>551</v>
      </c>
      <c r="G126" s="270" t="s">
        <v>314</v>
      </c>
      <c r="H126" s="299" t="s">
        <v>727</v>
      </c>
      <c r="I126" s="346">
        <v>30</v>
      </c>
      <c r="J126" s="347">
        <v>35</v>
      </c>
      <c r="K126" s="348">
        <v>35</v>
      </c>
      <c r="L126" s="348" t="s">
        <v>842</v>
      </c>
      <c r="M126" s="348">
        <v>50</v>
      </c>
      <c r="N126" s="348">
        <v>50</v>
      </c>
      <c r="O126" s="348"/>
      <c r="P126" s="347">
        <v>50</v>
      </c>
      <c r="Q126" s="349">
        <v>60</v>
      </c>
      <c r="R126" s="349">
        <v>60.9</v>
      </c>
      <c r="S126" s="349"/>
      <c r="T126" s="347">
        <v>70</v>
      </c>
      <c r="U126" s="347">
        <v>75</v>
      </c>
      <c r="V126" s="347">
        <v>80</v>
      </c>
      <c r="W126" s="347">
        <v>85</v>
      </c>
      <c r="X126" s="347">
        <v>95</v>
      </c>
      <c r="Y126" s="347">
        <v>100</v>
      </c>
      <c r="Z126" s="347">
        <v>100</v>
      </c>
      <c r="AA126" s="347">
        <v>100</v>
      </c>
      <c r="AB126" s="347">
        <v>100</v>
      </c>
      <c r="AC126" s="228" t="s">
        <v>734</v>
      </c>
      <c r="AD126" s="350" t="s">
        <v>759</v>
      </c>
    </row>
    <row r="127" spans="1:30" s="45" customFormat="1" ht="150.75" customHeight="1" x14ac:dyDescent="0.25">
      <c r="A127" s="351"/>
      <c r="B127" s="331"/>
      <c r="C127" s="331"/>
      <c r="D127" s="270" t="s">
        <v>935</v>
      </c>
      <c r="E127" s="270" t="s">
        <v>301</v>
      </c>
      <c r="F127" s="345" t="s">
        <v>552</v>
      </c>
      <c r="G127" s="270" t="s">
        <v>315</v>
      </c>
      <c r="H127" s="299" t="s">
        <v>553</v>
      </c>
      <c r="I127" s="346">
        <v>20</v>
      </c>
      <c r="J127" s="347">
        <v>20</v>
      </c>
      <c r="K127" s="348">
        <v>20</v>
      </c>
      <c r="L127" s="348" t="s">
        <v>843</v>
      </c>
      <c r="M127" s="348">
        <v>50</v>
      </c>
      <c r="N127" s="348">
        <v>50</v>
      </c>
      <c r="O127" s="348"/>
      <c r="P127" s="347">
        <v>50</v>
      </c>
      <c r="Q127" s="349">
        <v>60</v>
      </c>
      <c r="R127" s="349">
        <v>60</v>
      </c>
      <c r="S127" s="349"/>
      <c r="T127" s="347">
        <v>70</v>
      </c>
      <c r="U127" s="347">
        <v>80</v>
      </c>
      <c r="V127" s="347">
        <v>90</v>
      </c>
      <c r="W127" s="347">
        <v>100</v>
      </c>
      <c r="X127" s="347">
        <v>100</v>
      </c>
      <c r="Y127" s="347">
        <v>100</v>
      </c>
      <c r="Z127" s="347">
        <v>100</v>
      </c>
      <c r="AA127" s="347">
        <v>100</v>
      </c>
      <c r="AB127" s="347">
        <v>100</v>
      </c>
      <c r="AC127" s="228" t="s">
        <v>734</v>
      </c>
      <c r="AD127" s="350" t="s">
        <v>759</v>
      </c>
    </row>
    <row r="128" spans="1:30" s="45" customFormat="1" ht="204.75" customHeight="1" x14ac:dyDescent="0.25">
      <c r="A128" s="352" t="s">
        <v>300</v>
      </c>
      <c r="B128" s="270" t="s">
        <v>299</v>
      </c>
      <c r="C128" s="270" t="s">
        <v>710</v>
      </c>
      <c r="D128" s="270" t="s">
        <v>935</v>
      </c>
      <c r="E128" s="270" t="s">
        <v>554</v>
      </c>
      <c r="F128" s="345" t="s">
        <v>302</v>
      </c>
      <c r="G128" s="270" t="s">
        <v>316</v>
      </c>
      <c r="H128" s="270" t="s">
        <v>555</v>
      </c>
      <c r="I128" s="347">
        <v>3</v>
      </c>
      <c r="J128" s="347">
        <v>5</v>
      </c>
      <c r="K128" s="348">
        <v>5</v>
      </c>
      <c r="L128" s="348" t="s">
        <v>844</v>
      </c>
      <c r="M128" s="348">
        <v>19</v>
      </c>
      <c r="N128" s="348">
        <v>19</v>
      </c>
      <c r="O128" s="349"/>
      <c r="P128" s="349">
        <v>10</v>
      </c>
      <c r="Q128" s="349">
        <v>20</v>
      </c>
      <c r="R128" s="349">
        <v>23</v>
      </c>
      <c r="S128" s="349"/>
      <c r="T128" s="349">
        <v>22</v>
      </c>
      <c r="U128" s="347">
        <v>25</v>
      </c>
      <c r="V128" s="347">
        <v>30</v>
      </c>
      <c r="W128" s="347">
        <v>35</v>
      </c>
      <c r="X128" s="347">
        <v>40</v>
      </c>
      <c r="Y128" s="347">
        <v>40</v>
      </c>
      <c r="Z128" s="347">
        <v>40</v>
      </c>
      <c r="AA128" s="347">
        <v>40</v>
      </c>
      <c r="AB128" s="347">
        <v>40</v>
      </c>
      <c r="AC128" s="228" t="s">
        <v>734</v>
      </c>
      <c r="AD128" s="352" t="s">
        <v>759</v>
      </c>
    </row>
    <row r="129" spans="1:30" s="45" customFormat="1" ht="225" x14ac:dyDescent="0.25">
      <c r="A129" s="353" t="s">
        <v>303</v>
      </c>
      <c r="B129" s="327" t="s">
        <v>304</v>
      </c>
      <c r="C129" s="327" t="s">
        <v>591</v>
      </c>
      <c r="D129" s="270" t="s">
        <v>935</v>
      </c>
      <c r="E129" s="270" t="s">
        <v>306</v>
      </c>
      <c r="F129" s="345" t="s">
        <v>305</v>
      </c>
      <c r="G129" s="270" t="s">
        <v>317</v>
      </c>
      <c r="H129" s="299" t="s">
        <v>556</v>
      </c>
      <c r="I129" s="346">
        <v>8</v>
      </c>
      <c r="J129" s="347">
        <v>8</v>
      </c>
      <c r="K129" s="348">
        <v>8</v>
      </c>
      <c r="L129" s="348" t="s">
        <v>845</v>
      </c>
      <c r="M129" s="348">
        <v>17</v>
      </c>
      <c r="N129" s="348">
        <v>17</v>
      </c>
      <c r="O129" s="348"/>
      <c r="P129" s="347">
        <v>17</v>
      </c>
      <c r="Q129" s="349">
        <v>26</v>
      </c>
      <c r="R129" s="349">
        <v>26</v>
      </c>
      <c r="S129" s="349"/>
      <c r="T129" s="347">
        <v>35</v>
      </c>
      <c r="U129" s="347">
        <v>44</v>
      </c>
      <c r="V129" s="347">
        <v>53</v>
      </c>
      <c r="W129" s="347">
        <v>62</v>
      </c>
      <c r="X129" s="347">
        <v>71</v>
      </c>
      <c r="Y129" s="347">
        <v>80</v>
      </c>
      <c r="Z129" s="347">
        <v>89</v>
      </c>
      <c r="AA129" s="347">
        <v>98</v>
      </c>
      <c r="AB129" s="347">
        <v>100</v>
      </c>
      <c r="AC129" s="228" t="s">
        <v>734</v>
      </c>
      <c r="AD129" s="350" t="s">
        <v>759</v>
      </c>
    </row>
    <row r="130" spans="1:30" s="45" customFormat="1" ht="147" customHeight="1" x14ac:dyDescent="0.25">
      <c r="A130" s="354"/>
      <c r="B130" s="331"/>
      <c r="C130" s="331"/>
      <c r="D130" s="270" t="s">
        <v>935</v>
      </c>
      <c r="E130" s="270" t="s">
        <v>307</v>
      </c>
      <c r="F130" s="345" t="s">
        <v>557</v>
      </c>
      <c r="G130" s="270" t="s">
        <v>318</v>
      </c>
      <c r="H130" s="299" t="s">
        <v>558</v>
      </c>
      <c r="I130" s="346">
        <v>95</v>
      </c>
      <c r="J130" s="347">
        <v>95</v>
      </c>
      <c r="K130" s="348">
        <v>95</v>
      </c>
      <c r="L130" s="348" t="s">
        <v>846</v>
      </c>
      <c r="M130" s="348">
        <v>95</v>
      </c>
      <c r="N130" s="348">
        <v>95</v>
      </c>
      <c r="O130" s="348"/>
      <c r="P130" s="347">
        <v>95</v>
      </c>
      <c r="Q130" s="349">
        <v>95</v>
      </c>
      <c r="R130" s="349">
        <v>99</v>
      </c>
      <c r="S130" s="349"/>
      <c r="T130" s="347">
        <v>95</v>
      </c>
      <c r="U130" s="347">
        <v>95</v>
      </c>
      <c r="V130" s="347">
        <v>95</v>
      </c>
      <c r="W130" s="347">
        <v>95</v>
      </c>
      <c r="X130" s="347">
        <v>95</v>
      </c>
      <c r="Y130" s="347">
        <v>95</v>
      </c>
      <c r="Z130" s="347">
        <v>95</v>
      </c>
      <c r="AA130" s="347">
        <v>95</v>
      </c>
      <c r="AB130" s="347">
        <v>95</v>
      </c>
      <c r="AC130" s="228" t="s">
        <v>734</v>
      </c>
      <c r="AD130" s="350" t="s">
        <v>759</v>
      </c>
    </row>
    <row r="131" spans="1:30" s="45" customFormat="1" ht="274.5" customHeight="1" x14ac:dyDescent="0.25">
      <c r="A131" s="352" t="s">
        <v>308</v>
      </c>
      <c r="B131" s="270" t="s">
        <v>309</v>
      </c>
      <c r="C131" s="270" t="s">
        <v>435</v>
      </c>
      <c r="D131" s="270" t="s">
        <v>935</v>
      </c>
      <c r="E131" s="270" t="s">
        <v>310</v>
      </c>
      <c r="F131" s="270" t="s">
        <v>652</v>
      </c>
      <c r="G131" s="270" t="s">
        <v>319</v>
      </c>
      <c r="H131" s="299" t="s">
        <v>434</v>
      </c>
      <c r="I131" s="346">
        <v>30</v>
      </c>
      <c r="J131" s="347">
        <v>32</v>
      </c>
      <c r="K131" s="348">
        <v>32</v>
      </c>
      <c r="L131" s="348" t="s">
        <v>847</v>
      </c>
      <c r="M131" s="348">
        <v>32</v>
      </c>
      <c r="N131" s="348">
        <v>30</v>
      </c>
      <c r="O131" s="348" t="s">
        <v>1014</v>
      </c>
      <c r="P131" s="347">
        <v>32</v>
      </c>
      <c r="Q131" s="349">
        <v>32</v>
      </c>
      <c r="R131" s="349">
        <v>32</v>
      </c>
      <c r="S131" s="349"/>
      <c r="T131" s="347">
        <v>32</v>
      </c>
      <c r="U131" s="347">
        <v>32</v>
      </c>
      <c r="V131" s="347">
        <v>32</v>
      </c>
      <c r="W131" s="347">
        <v>32</v>
      </c>
      <c r="X131" s="347">
        <v>32</v>
      </c>
      <c r="Y131" s="347">
        <v>32</v>
      </c>
      <c r="Z131" s="347">
        <v>32</v>
      </c>
      <c r="AA131" s="347">
        <v>32</v>
      </c>
      <c r="AB131" s="347">
        <v>32</v>
      </c>
      <c r="AC131" s="228" t="s">
        <v>734</v>
      </c>
      <c r="AD131" s="350" t="s">
        <v>759</v>
      </c>
    </row>
    <row r="132" spans="1:30" s="45" customFormat="1" ht="89.25" customHeight="1" x14ac:dyDescent="0.25">
      <c r="A132" s="352"/>
      <c r="B132" s="270"/>
      <c r="C132" s="270"/>
      <c r="D132" s="270" t="s">
        <v>935</v>
      </c>
      <c r="E132" s="270" t="s">
        <v>559</v>
      </c>
      <c r="F132" s="270" t="s">
        <v>779</v>
      </c>
      <c r="G132" s="270" t="s">
        <v>326</v>
      </c>
      <c r="H132" s="299" t="s">
        <v>653</v>
      </c>
      <c r="I132" s="346">
        <v>0</v>
      </c>
      <c r="J132" s="347">
        <v>0</v>
      </c>
      <c r="K132" s="348">
        <v>0</v>
      </c>
      <c r="L132" s="348"/>
      <c r="M132" s="348">
        <v>0</v>
      </c>
      <c r="N132" s="348">
        <v>0</v>
      </c>
      <c r="O132" s="348"/>
      <c r="P132" s="347">
        <v>0</v>
      </c>
      <c r="Q132" s="349">
        <v>0</v>
      </c>
      <c r="R132" s="349">
        <v>0</v>
      </c>
      <c r="S132" s="349"/>
      <c r="T132" s="347">
        <v>0</v>
      </c>
      <c r="U132" s="347">
        <v>0</v>
      </c>
      <c r="V132" s="347">
        <v>40</v>
      </c>
      <c r="W132" s="347">
        <v>40</v>
      </c>
      <c r="X132" s="347">
        <v>40</v>
      </c>
      <c r="Y132" s="347">
        <v>40</v>
      </c>
      <c r="Z132" s="347">
        <v>40</v>
      </c>
      <c r="AA132" s="347">
        <v>40</v>
      </c>
      <c r="AB132" s="347">
        <v>40</v>
      </c>
      <c r="AC132" s="228" t="s">
        <v>734</v>
      </c>
      <c r="AD132" s="350" t="s">
        <v>759</v>
      </c>
    </row>
    <row r="133" spans="1:30" s="45" customFormat="1" ht="92.25" customHeight="1" x14ac:dyDescent="0.25">
      <c r="A133" s="352"/>
      <c r="B133" s="270"/>
      <c r="C133" s="270"/>
      <c r="D133" s="270" t="s">
        <v>935</v>
      </c>
      <c r="E133" s="270"/>
      <c r="F133" s="270"/>
      <c r="G133" s="270" t="s">
        <v>327</v>
      </c>
      <c r="H133" s="299" t="s">
        <v>654</v>
      </c>
      <c r="I133" s="346">
        <v>0</v>
      </c>
      <c r="J133" s="347">
        <v>0</v>
      </c>
      <c r="K133" s="348">
        <v>10</v>
      </c>
      <c r="L133" s="348" t="s">
        <v>848</v>
      </c>
      <c r="M133" s="348">
        <v>5</v>
      </c>
      <c r="N133" s="348">
        <v>16</v>
      </c>
      <c r="O133" s="349"/>
      <c r="P133" s="349">
        <v>0</v>
      </c>
      <c r="Q133" s="349">
        <v>5</v>
      </c>
      <c r="R133" s="349">
        <v>11</v>
      </c>
      <c r="S133" s="349"/>
      <c r="T133" s="349">
        <v>5</v>
      </c>
      <c r="U133" s="349">
        <v>5</v>
      </c>
      <c r="V133" s="347">
        <v>50</v>
      </c>
      <c r="W133" s="347">
        <v>60</v>
      </c>
      <c r="X133" s="347">
        <v>70</v>
      </c>
      <c r="Y133" s="347">
        <v>80</v>
      </c>
      <c r="Z133" s="347">
        <v>90</v>
      </c>
      <c r="AA133" s="347">
        <v>90</v>
      </c>
      <c r="AB133" s="347">
        <v>90</v>
      </c>
      <c r="AC133" s="228" t="s">
        <v>734</v>
      </c>
      <c r="AD133" s="350" t="s">
        <v>759</v>
      </c>
    </row>
    <row r="134" spans="1:30" s="45" customFormat="1" ht="150" x14ac:dyDescent="0.25">
      <c r="A134" s="352"/>
      <c r="B134" s="270"/>
      <c r="C134" s="270"/>
      <c r="D134" s="270" t="s">
        <v>935</v>
      </c>
      <c r="E134" s="270" t="s">
        <v>560</v>
      </c>
      <c r="F134" s="270" t="s">
        <v>561</v>
      </c>
      <c r="G134" s="270" t="s">
        <v>570</v>
      </c>
      <c r="H134" s="299" t="s">
        <v>593</v>
      </c>
      <c r="I134" s="346">
        <v>80</v>
      </c>
      <c r="J134" s="347">
        <v>80</v>
      </c>
      <c r="K134" s="348">
        <v>85</v>
      </c>
      <c r="L134" s="348" t="s">
        <v>849</v>
      </c>
      <c r="M134" s="348">
        <v>80</v>
      </c>
      <c r="N134" s="348">
        <v>81</v>
      </c>
      <c r="O134" s="348"/>
      <c r="P134" s="347">
        <v>80</v>
      </c>
      <c r="Q134" s="349">
        <v>80</v>
      </c>
      <c r="R134" s="349">
        <v>82</v>
      </c>
      <c r="S134" s="349"/>
      <c r="T134" s="347">
        <v>80</v>
      </c>
      <c r="U134" s="347">
        <v>80</v>
      </c>
      <c r="V134" s="347">
        <v>80</v>
      </c>
      <c r="W134" s="347">
        <v>80</v>
      </c>
      <c r="X134" s="347">
        <v>80</v>
      </c>
      <c r="Y134" s="347">
        <v>80</v>
      </c>
      <c r="Z134" s="347">
        <v>80</v>
      </c>
      <c r="AA134" s="347">
        <v>80</v>
      </c>
      <c r="AB134" s="347">
        <v>80</v>
      </c>
      <c r="AC134" s="228" t="s">
        <v>734</v>
      </c>
      <c r="AD134" s="350" t="s">
        <v>759</v>
      </c>
    </row>
    <row r="135" spans="1:30" s="45" customFormat="1" ht="290.25" customHeight="1" x14ac:dyDescent="0.25">
      <c r="A135" s="352" t="s">
        <v>312</v>
      </c>
      <c r="B135" s="270" t="s">
        <v>311</v>
      </c>
      <c r="C135" s="270" t="s">
        <v>592</v>
      </c>
      <c r="D135" s="270" t="s">
        <v>935</v>
      </c>
      <c r="E135" s="270" t="s">
        <v>313</v>
      </c>
      <c r="F135" s="270" t="s">
        <v>728</v>
      </c>
      <c r="G135" s="270" t="s">
        <v>571</v>
      </c>
      <c r="H135" s="299" t="s">
        <v>658</v>
      </c>
      <c r="I135" s="270">
        <v>40</v>
      </c>
      <c r="J135" s="270">
        <v>40</v>
      </c>
      <c r="K135" s="355">
        <v>40</v>
      </c>
      <c r="L135" s="355" t="s">
        <v>850</v>
      </c>
      <c r="M135" s="355">
        <v>45</v>
      </c>
      <c r="N135" s="355">
        <v>45</v>
      </c>
      <c r="O135" s="355"/>
      <c r="P135" s="270">
        <v>45</v>
      </c>
      <c r="Q135" s="356">
        <v>50</v>
      </c>
      <c r="R135" s="356">
        <v>63.5</v>
      </c>
      <c r="S135" s="356"/>
      <c r="T135" s="270">
        <v>55</v>
      </c>
      <c r="U135" s="270">
        <v>60</v>
      </c>
      <c r="V135" s="270">
        <v>65</v>
      </c>
      <c r="W135" s="270">
        <v>70</v>
      </c>
      <c r="X135" s="270">
        <v>75</v>
      </c>
      <c r="Y135" s="270">
        <v>80</v>
      </c>
      <c r="Z135" s="270">
        <v>85</v>
      </c>
      <c r="AA135" s="270">
        <v>90</v>
      </c>
      <c r="AB135" s="270">
        <v>100</v>
      </c>
      <c r="AC135" s="228" t="s">
        <v>734</v>
      </c>
      <c r="AD135" s="350" t="s">
        <v>759</v>
      </c>
    </row>
    <row r="136" spans="1:30" s="45" customFormat="1" ht="243.75" customHeight="1" x14ac:dyDescent="0.25">
      <c r="A136" s="353" t="s">
        <v>320</v>
      </c>
      <c r="B136" s="327" t="s">
        <v>321</v>
      </c>
      <c r="C136" s="327" t="s">
        <v>650</v>
      </c>
      <c r="D136" s="270" t="s">
        <v>935</v>
      </c>
      <c r="E136" s="270" t="s">
        <v>328</v>
      </c>
      <c r="F136" s="270" t="s">
        <v>562</v>
      </c>
      <c r="G136" s="270" t="s">
        <v>572</v>
      </c>
      <c r="H136" s="299" t="s">
        <v>563</v>
      </c>
      <c r="I136" s="346">
        <v>50</v>
      </c>
      <c r="J136" s="347">
        <v>50</v>
      </c>
      <c r="K136" s="348">
        <v>50</v>
      </c>
      <c r="L136" s="348" t="s">
        <v>851</v>
      </c>
      <c r="M136" s="348">
        <v>50</v>
      </c>
      <c r="N136" s="348">
        <v>50</v>
      </c>
      <c r="O136" s="348"/>
      <c r="P136" s="347">
        <v>50</v>
      </c>
      <c r="Q136" s="349">
        <v>55</v>
      </c>
      <c r="R136" s="349">
        <v>57</v>
      </c>
      <c r="S136" s="349"/>
      <c r="T136" s="347">
        <v>55</v>
      </c>
      <c r="U136" s="347">
        <v>60</v>
      </c>
      <c r="V136" s="347">
        <v>60</v>
      </c>
      <c r="W136" s="347">
        <v>65</v>
      </c>
      <c r="X136" s="347">
        <v>65</v>
      </c>
      <c r="Y136" s="347">
        <v>70</v>
      </c>
      <c r="Z136" s="347">
        <v>70</v>
      </c>
      <c r="AA136" s="347">
        <v>70</v>
      </c>
      <c r="AB136" s="347">
        <v>70</v>
      </c>
      <c r="AC136" s="228" t="s">
        <v>734</v>
      </c>
      <c r="AD136" s="350" t="s">
        <v>775</v>
      </c>
    </row>
    <row r="137" spans="1:30" s="45" customFormat="1" ht="293.25" customHeight="1" x14ac:dyDescent="0.25">
      <c r="A137" s="357"/>
      <c r="B137" s="329"/>
      <c r="C137" s="329"/>
      <c r="D137" s="270" t="s">
        <v>935</v>
      </c>
      <c r="E137" s="270" t="s">
        <v>564</v>
      </c>
      <c r="F137" s="270" t="s">
        <v>729</v>
      </c>
      <c r="G137" s="270" t="s">
        <v>573</v>
      </c>
      <c r="H137" s="299" t="s">
        <v>655</v>
      </c>
      <c r="I137" s="346">
        <v>50</v>
      </c>
      <c r="J137" s="347">
        <v>50</v>
      </c>
      <c r="K137" s="348">
        <v>50</v>
      </c>
      <c r="L137" s="348" t="s">
        <v>852</v>
      </c>
      <c r="M137" s="348">
        <v>55</v>
      </c>
      <c r="N137" s="348">
        <v>55</v>
      </c>
      <c r="O137" s="348"/>
      <c r="P137" s="347">
        <v>55</v>
      </c>
      <c r="Q137" s="349">
        <v>55</v>
      </c>
      <c r="R137" s="349">
        <v>62</v>
      </c>
      <c r="S137" s="349"/>
      <c r="T137" s="347">
        <v>60</v>
      </c>
      <c r="U137" s="347">
        <v>65</v>
      </c>
      <c r="V137" s="347">
        <v>65</v>
      </c>
      <c r="W137" s="347">
        <v>70</v>
      </c>
      <c r="X137" s="347">
        <v>70</v>
      </c>
      <c r="Y137" s="347">
        <v>75</v>
      </c>
      <c r="Z137" s="347">
        <v>75</v>
      </c>
      <c r="AA137" s="347">
        <v>80</v>
      </c>
      <c r="AB137" s="347">
        <v>80</v>
      </c>
      <c r="AC137" s="228" t="s">
        <v>734</v>
      </c>
      <c r="AD137" s="350" t="s">
        <v>759</v>
      </c>
    </row>
    <row r="138" spans="1:30" s="45" customFormat="1" ht="167.25" customHeight="1" x14ac:dyDescent="0.25">
      <c r="A138" s="357"/>
      <c r="B138" s="329"/>
      <c r="C138" s="329"/>
      <c r="D138" s="270" t="s">
        <v>745</v>
      </c>
      <c r="E138" s="270" t="s">
        <v>594</v>
      </c>
      <c r="F138" s="270" t="s">
        <v>595</v>
      </c>
      <c r="G138" s="270" t="s">
        <v>574</v>
      </c>
      <c r="H138" s="299" t="s">
        <v>746</v>
      </c>
      <c r="I138" s="346">
        <v>70</v>
      </c>
      <c r="J138" s="347">
        <v>73</v>
      </c>
      <c r="K138" s="348">
        <v>73</v>
      </c>
      <c r="L138" s="348" t="s">
        <v>830</v>
      </c>
      <c r="M138" s="348">
        <v>76</v>
      </c>
      <c r="N138" s="348">
        <v>76</v>
      </c>
      <c r="O138" s="348"/>
      <c r="P138" s="347">
        <v>76</v>
      </c>
      <c r="Q138" s="349">
        <v>79</v>
      </c>
      <c r="R138" s="349">
        <v>80</v>
      </c>
      <c r="S138" s="349" t="s">
        <v>1093</v>
      </c>
      <c r="T138" s="347">
        <v>82</v>
      </c>
      <c r="U138" s="347">
        <v>85</v>
      </c>
      <c r="V138" s="347">
        <v>88</v>
      </c>
      <c r="W138" s="347">
        <v>90</v>
      </c>
      <c r="X138" s="347">
        <v>92</v>
      </c>
      <c r="Y138" s="347">
        <v>94</v>
      </c>
      <c r="Z138" s="347">
        <v>96</v>
      </c>
      <c r="AA138" s="347">
        <v>98</v>
      </c>
      <c r="AB138" s="347">
        <v>100</v>
      </c>
      <c r="AC138" s="228" t="s">
        <v>734</v>
      </c>
      <c r="AD138" s="350" t="s">
        <v>747</v>
      </c>
    </row>
    <row r="139" spans="1:30" s="45" customFormat="1" ht="231" customHeight="1" x14ac:dyDescent="0.25">
      <c r="A139" s="357"/>
      <c r="B139" s="329"/>
      <c r="C139" s="329"/>
      <c r="D139" s="327" t="s">
        <v>745</v>
      </c>
      <c r="E139" s="327" t="s">
        <v>596</v>
      </c>
      <c r="F139" s="327" t="s">
        <v>597</v>
      </c>
      <c r="G139" s="327" t="s">
        <v>599</v>
      </c>
      <c r="H139" s="327" t="s">
        <v>748</v>
      </c>
      <c r="I139" s="270">
        <v>0</v>
      </c>
      <c r="J139" s="270">
        <v>0.25</v>
      </c>
      <c r="K139" s="355">
        <v>0.5</v>
      </c>
      <c r="L139" s="355" t="s">
        <v>831</v>
      </c>
      <c r="M139" s="355">
        <v>0.5</v>
      </c>
      <c r="N139" s="355">
        <v>0.5</v>
      </c>
      <c r="O139" s="355"/>
      <c r="P139" s="270">
        <v>0.5</v>
      </c>
      <c r="Q139" s="356">
        <v>1</v>
      </c>
      <c r="R139" s="356">
        <v>1</v>
      </c>
      <c r="S139" s="356" t="s">
        <v>1094</v>
      </c>
      <c r="T139" s="270">
        <v>3</v>
      </c>
      <c r="U139" s="270">
        <v>5</v>
      </c>
      <c r="V139" s="270">
        <v>10</v>
      </c>
      <c r="W139" s="270">
        <v>12</v>
      </c>
      <c r="X139" s="270">
        <v>15</v>
      </c>
      <c r="Y139" s="270">
        <v>17</v>
      </c>
      <c r="Z139" s="270">
        <v>20</v>
      </c>
      <c r="AA139" s="270">
        <v>22</v>
      </c>
      <c r="AB139" s="347">
        <v>25</v>
      </c>
      <c r="AC139" s="228" t="s">
        <v>734</v>
      </c>
      <c r="AD139" s="353" t="s">
        <v>747</v>
      </c>
    </row>
    <row r="140" spans="1:30" s="45" customFormat="1" ht="156" customHeight="1" x14ac:dyDescent="0.25">
      <c r="A140" s="352"/>
      <c r="B140" s="270"/>
      <c r="C140" s="270"/>
      <c r="D140" s="270" t="s">
        <v>745</v>
      </c>
      <c r="E140" s="270" t="s">
        <v>598</v>
      </c>
      <c r="F140" s="270" t="s">
        <v>601</v>
      </c>
      <c r="G140" s="270"/>
      <c r="H140" s="270"/>
      <c r="I140" s="270"/>
      <c r="J140" s="352"/>
      <c r="K140" s="352"/>
      <c r="L140" s="352"/>
      <c r="M140" s="352"/>
      <c r="N140" s="358"/>
      <c r="O140" s="358"/>
      <c r="P140" s="270"/>
      <c r="Q140" s="359"/>
      <c r="R140" s="359"/>
      <c r="S140" s="356" t="s">
        <v>1095</v>
      </c>
      <c r="T140" s="352"/>
      <c r="U140" s="352"/>
      <c r="V140" s="352"/>
      <c r="W140" s="352"/>
      <c r="X140" s="352"/>
      <c r="Y140" s="352"/>
      <c r="Z140" s="352"/>
      <c r="AA140" s="352"/>
      <c r="AB140" s="270"/>
      <c r="AC140" s="228" t="s">
        <v>734</v>
      </c>
      <c r="AD140" s="350" t="s">
        <v>747</v>
      </c>
    </row>
    <row r="141" spans="1:30" s="45" customFormat="1" ht="208.5" customHeight="1" x14ac:dyDescent="0.25">
      <c r="A141" s="352" t="s">
        <v>323</v>
      </c>
      <c r="B141" s="270" t="s">
        <v>322</v>
      </c>
      <c r="C141" s="270" t="s">
        <v>565</v>
      </c>
      <c r="D141" s="270" t="s">
        <v>935</v>
      </c>
      <c r="E141" s="270" t="s">
        <v>329</v>
      </c>
      <c r="F141" s="270" t="s">
        <v>703</v>
      </c>
      <c r="G141" s="270" t="s">
        <v>600</v>
      </c>
      <c r="H141" s="270" t="s">
        <v>656</v>
      </c>
      <c r="I141" s="347">
        <v>10</v>
      </c>
      <c r="J141" s="347">
        <v>10</v>
      </c>
      <c r="K141" s="348">
        <v>5</v>
      </c>
      <c r="L141" s="348" t="s">
        <v>853</v>
      </c>
      <c r="M141" s="348">
        <v>35</v>
      </c>
      <c r="N141" s="348">
        <v>35</v>
      </c>
      <c r="O141" s="348" t="s">
        <v>1015</v>
      </c>
      <c r="P141" s="347">
        <v>15</v>
      </c>
      <c r="Q141" s="349">
        <v>35</v>
      </c>
      <c r="R141" s="257">
        <v>65</v>
      </c>
      <c r="S141" s="257" t="s">
        <v>1074</v>
      </c>
      <c r="T141" s="349">
        <v>35</v>
      </c>
      <c r="U141" s="349">
        <v>35</v>
      </c>
      <c r="V141" s="347">
        <v>40</v>
      </c>
      <c r="W141" s="347">
        <v>50</v>
      </c>
      <c r="X141" s="347">
        <v>60</v>
      </c>
      <c r="Y141" s="347">
        <v>70</v>
      </c>
      <c r="Z141" s="347">
        <v>80</v>
      </c>
      <c r="AA141" s="347">
        <v>90</v>
      </c>
      <c r="AB141" s="347">
        <v>100</v>
      </c>
      <c r="AC141" s="228" t="s">
        <v>734</v>
      </c>
      <c r="AD141" s="350" t="s">
        <v>759</v>
      </c>
    </row>
    <row r="142" spans="1:30" s="45" customFormat="1" ht="168.75" customHeight="1" x14ac:dyDescent="0.25">
      <c r="A142" s="351"/>
      <c r="B142" s="331"/>
      <c r="C142" s="331"/>
      <c r="D142" s="331"/>
      <c r="E142" s="331"/>
      <c r="F142" s="331"/>
      <c r="G142" s="331" t="s">
        <v>602</v>
      </c>
      <c r="H142" s="360" t="s">
        <v>649</v>
      </c>
      <c r="I142" s="361">
        <v>80</v>
      </c>
      <c r="J142" s="362">
        <v>80</v>
      </c>
      <c r="K142" s="363">
        <v>89</v>
      </c>
      <c r="L142" s="363" t="s">
        <v>854</v>
      </c>
      <c r="M142" s="363">
        <v>90</v>
      </c>
      <c r="N142" s="363">
        <v>90</v>
      </c>
      <c r="O142" s="363"/>
      <c r="P142" s="347">
        <v>90</v>
      </c>
      <c r="Q142" s="349">
        <v>95</v>
      </c>
      <c r="R142" s="284">
        <v>96</v>
      </c>
      <c r="S142" s="284"/>
      <c r="T142" s="347">
        <v>100</v>
      </c>
      <c r="U142" s="347">
        <v>100</v>
      </c>
      <c r="V142" s="347">
        <v>100</v>
      </c>
      <c r="W142" s="347">
        <v>100</v>
      </c>
      <c r="X142" s="347">
        <v>100</v>
      </c>
      <c r="Y142" s="347">
        <v>100</v>
      </c>
      <c r="Z142" s="347">
        <v>100</v>
      </c>
      <c r="AA142" s="347">
        <v>100</v>
      </c>
      <c r="AB142" s="347">
        <v>100</v>
      </c>
      <c r="AC142" s="228" t="s">
        <v>734</v>
      </c>
      <c r="AD142" s="350" t="s">
        <v>759</v>
      </c>
    </row>
    <row r="143" spans="1:30" s="45" customFormat="1" ht="262.5" x14ac:dyDescent="0.25">
      <c r="A143" s="364" t="s">
        <v>566</v>
      </c>
      <c r="B143" s="270" t="s">
        <v>567</v>
      </c>
      <c r="C143" s="270" t="s">
        <v>657</v>
      </c>
      <c r="D143" s="270" t="s">
        <v>935</v>
      </c>
      <c r="E143" s="270" t="s">
        <v>568</v>
      </c>
      <c r="F143" s="270" t="s">
        <v>569</v>
      </c>
      <c r="G143" s="270" t="s">
        <v>603</v>
      </c>
      <c r="H143" s="299" t="s">
        <v>651</v>
      </c>
      <c r="I143" s="346">
        <v>50</v>
      </c>
      <c r="J143" s="347">
        <v>50</v>
      </c>
      <c r="K143" s="348">
        <v>70</v>
      </c>
      <c r="L143" s="348" t="s">
        <v>855</v>
      </c>
      <c r="M143" s="348">
        <v>60</v>
      </c>
      <c r="N143" s="348">
        <v>60</v>
      </c>
      <c r="O143" s="348"/>
      <c r="P143" s="347">
        <v>60</v>
      </c>
      <c r="Q143" s="349">
        <v>65</v>
      </c>
      <c r="R143" s="257">
        <v>71</v>
      </c>
      <c r="S143" s="257"/>
      <c r="T143" s="347">
        <v>70</v>
      </c>
      <c r="U143" s="347">
        <v>75</v>
      </c>
      <c r="V143" s="347">
        <v>80</v>
      </c>
      <c r="W143" s="347">
        <v>85</v>
      </c>
      <c r="X143" s="347">
        <v>90</v>
      </c>
      <c r="Y143" s="347">
        <v>90</v>
      </c>
      <c r="Z143" s="347">
        <v>90</v>
      </c>
      <c r="AA143" s="347">
        <v>90</v>
      </c>
      <c r="AB143" s="347">
        <v>90</v>
      </c>
      <c r="AC143" s="228" t="s">
        <v>734</v>
      </c>
      <c r="AD143" s="350" t="s">
        <v>759</v>
      </c>
    </row>
    <row r="144" spans="1:30" s="45" customFormat="1" ht="243.75" customHeight="1" x14ac:dyDescent="0.25">
      <c r="A144" s="352" t="s">
        <v>604</v>
      </c>
      <c r="B144" s="270" t="s">
        <v>606</v>
      </c>
      <c r="C144" s="270" t="s">
        <v>608</v>
      </c>
      <c r="D144" s="270" t="s">
        <v>745</v>
      </c>
      <c r="E144" s="270" t="s">
        <v>609</v>
      </c>
      <c r="F144" s="433" t="s">
        <v>608</v>
      </c>
      <c r="G144" s="270" t="s">
        <v>612</v>
      </c>
      <c r="H144" s="270" t="s">
        <v>749</v>
      </c>
      <c r="I144" s="346">
        <v>4</v>
      </c>
      <c r="J144" s="347">
        <v>5</v>
      </c>
      <c r="K144" s="348">
        <v>13</v>
      </c>
      <c r="L144" s="348" t="s">
        <v>832</v>
      </c>
      <c r="M144" s="348">
        <v>6</v>
      </c>
      <c r="N144" s="348">
        <v>0</v>
      </c>
      <c r="O144" s="348" t="s">
        <v>1016</v>
      </c>
      <c r="P144" s="347">
        <v>6</v>
      </c>
      <c r="Q144" s="349">
        <v>10</v>
      </c>
      <c r="R144" s="349">
        <v>33</v>
      </c>
      <c r="S144" s="349" t="s">
        <v>1096</v>
      </c>
      <c r="T144" s="347">
        <v>15</v>
      </c>
      <c r="U144" s="347">
        <v>20</v>
      </c>
      <c r="V144" s="347">
        <v>25</v>
      </c>
      <c r="W144" s="347">
        <v>30</v>
      </c>
      <c r="X144" s="347">
        <v>35</v>
      </c>
      <c r="Y144" s="347">
        <v>45</v>
      </c>
      <c r="Z144" s="347">
        <v>50</v>
      </c>
      <c r="AA144" s="347">
        <v>55</v>
      </c>
      <c r="AB144" s="347">
        <v>60</v>
      </c>
      <c r="AC144" s="228" t="s">
        <v>734</v>
      </c>
      <c r="AD144" s="353" t="s">
        <v>747</v>
      </c>
    </row>
    <row r="145" spans="1:31" s="45" customFormat="1" ht="183.75" customHeight="1" x14ac:dyDescent="0.25">
      <c r="A145" s="352"/>
      <c r="B145" s="270"/>
      <c r="C145" s="270"/>
      <c r="D145" s="270"/>
      <c r="E145" s="365"/>
      <c r="F145" s="434"/>
      <c r="G145" s="270" t="s">
        <v>615</v>
      </c>
      <c r="H145" s="270" t="s">
        <v>750</v>
      </c>
      <c r="I145" s="346">
        <v>3</v>
      </c>
      <c r="J145" s="347">
        <v>5</v>
      </c>
      <c r="K145" s="348">
        <v>3</v>
      </c>
      <c r="L145" s="348" t="s">
        <v>833</v>
      </c>
      <c r="M145" s="348">
        <v>7</v>
      </c>
      <c r="N145" s="348">
        <v>15</v>
      </c>
      <c r="O145" s="348"/>
      <c r="P145" s="347">
        <v>7</v>
      </c>
      <c r="Q145" s="349">
        <v>9</v>
      </c>
      <c r="R145" s="349">
        <v>3</v>
      </c>
      <c r="S145" s="349" t="s">
        <v>1138</v>
      </c>
      <c r="T145" s="347">
        <v>10</v>
      </c>
      <c r="U145" s="347">
        <v>15</v>
      </c>
      <c r="V145" s="347">
        <v>20</v>
      </c>
      <c r="W145" s="347">
        <v>25</v>
      </c>
      <c r="X145" s="347">
        <v>30</v>
      </c>
      <c r="Y145" s="347">
        <v>35</v>
      </c>
      <c r="Z145" s="347">
        <v>40</v>
      </c>
      <c r="AA145" s="347">
        <v>45</v>
      </c>
      <c r="AB145" s="347">
        <v>50</v>
      </c>
      <c r="AC145" s="228" t="s">
        <v>734</v>
      </c>
      <c r="AD145" s="353" t="s">
        <v>747</v>
      </c>
    </row>
    <row r="146" spans="1:31" s="45" customFormat="1" ht="281.25" x14ac:dyDescent="0.25">
      <c r="A146" s="352"/>
      <c r="B146" s="270"/>
      <c r="C146" s="270"/>
      <c r="D146" s="270"/>
      <c r="E146" s="365"/>
      <c r="F146" s="434"/>
      <c r="G146" s="270" t="s">
        <v>614</v>
      </c>
      <c r="H146" s="270" t="s">
        <v>754</v>
      </c>
      <c r="I146" s="299">
        <v>1.2</v>
      </c>
      <c r="J146" s="347">
        <v>3</v>
      </c>
      <c r="K146" s="348">
        <v>4</v>
      </c>
      <c r="L146" s="348" t="s">
        <v>837</v>
      </c>
      <c r="M146" s="348">
        <v>5</v>
      </c>
      <c r="N146" s="348">
        <v>4</v>
      </c>
      <c r="O146" s="348" t="s">
        <v>1017</v>
      </c>
      <c r="P146" s="347">
        <v>5</v>
      </c>
      <c r="Q146" s="349">
        <v>7</v>
      </c>
      <c r="R146" s="349">
        <v>11</v>
      </c>
      <c r="S146" s="349"/>
      <c r="T146" s="347">
        <v>10</v>
      </c>
      <c r="U146" s="347">
        <v>15</v>
      </c>
      <c r="V146" s="347">
        <v>20</v>
      </c>
      <c r="W146" s="347">
        <v>20</v>
      </c>
      <c r="X146" s="347">
        <v>25</v>
      </c>
      <c r="Y146" s="347">
        <v>25</v>
      </c>
      <c r="Z146" s="347">
        <v>30</v>
      </c>
      <c r="AA146" s="347">
        <v>35</v>
      </c>
      <c r="AB146" s="347">
        <v>40</v>
      </c>
      <c r="AC146" s="228" t="s">
        <v>734</v>
      </c>
      <c r="AD146" s="350" t="s">
        <v>755</v>
      </c>
    </row>
    <row r="147" spans="1:31" s="45" customFormat="1" ht="189" customHeight="1" x14ac:dyDescent="0.25">
      <c r="A147" s="352"/>
      <c r="B147" s="270"/>
      <c r="C147" s="270"/>
      <c r="D147" s="270" t="s">
        <v>756</v>
      </c>
      <c r="E147" s="365"/>
      <c r="F147" s="434"/>
      <c r="G147" s="270" t="s">
        <v>613</v>
      </c>
      <c r="H147" s="270" t="s">
        <v>757</v>
      </c>
      <c r="I147" s="346">
        <v>0</v>
      </c>
      <c r="J147" s="347">
        <v>3</v>
      </c>
      <c r="K147" s="348">
        <v>25</v>
      </c>
      <c r="L147" s="348" t="s">
        <v>838</v>
      </c>
      <c r="M147" s="348">
        <v>5</v>
      </c>
      <c r="N147" s="348">
        <v>0</v>
      </c>
      <c r="O147" s="348" t="s">
        <v>1018</v>
      </c>
      <c r="P147" s="347">
        <v>5</v>
      </c>
      <c r="Q147" s="349">
        <v>10</v>
      </c>
      <c r="R147" s="349">
        <v>0</v>
      </c>
      <c r="S147" s="349" t="s">
        <v>1075</v>
      </c>
      <c r="T147" s="347">
        <v>15</v>
      </c>
      <c r="U147" s="347">
        <v>20</v>
      </c>
      <c r="V147" s="347">
        <v>25</v>
      </c>
      <c r="W147" s="347">
        <v>30</v>
      </c>
      <c r="X147" s="347">
        <v>35</v>
      </c>
      <c r="Y147" s="347">
        <v>40</v>
      </c>
      <c r="Z147" s="347">
        <v>42</v>
      </c>
      <c r="AA147" s="347">
        <v>45</v>
      </c>
      <c r="AB147" s="347">
        <v>50</v>
      </c>
      <c r="AC147" s="228" t="s">
        <v>734</v>
      </c>
      <c r="AD147" s="350" t="s">
        <v>755</v>
      </c>
    </row>
    <row r="148" spans="1:31" s="45" customFormat="1" ht="150" x14ac:dyDescent="0.25">
      <c r="A148" s="344" t="s">
        <v>605</v>
      </c>
      <c r="B148" s="327" t="s">
        <v>607</v>
      </c>
      <c r="C148" s="270" t="s">
        <v>610</v>
      </c>
      <c r="D148" s="433" t="s">
        <v>745</v>
      </c>
      <c r="E148" s="270" t="s">
        <v>611</v>
      </c>
      <c r="F148" s="270" t="s">
        <v>610</v>
      </c>
      <c r="G148" s="270" t="s">
        <v>616</v>
      </c>
      <c r="H148" s="299" t="s">
        <v>751</v>
      </c>
      <c r="I148" s="346">
        <v>0</v>
      </c>
      <c r="J148" s="347">
        <v>1</v>
      </c>
      <c r="K148" s="348">
        <v>5</v>
      </c>
      <c r="L148" s="348" t="s">
        <v>834</v>
      </c>
      <c r="M148" s="348">
        <v>3</v>
      </c>
      <c r="N148" s="348">
        <v>3</v>
      </c>
      <c r="O148" s="348"/>
      <c r="P148" s="347">
        <v>3</v>
      </c>
      <c r="Q148" s="349">
        <v>7</v>
      </c>
      <c r="R148" s="349">
        <v>6.1</v>
      </c>
      <c r="S148" s="349" t="s">
        <v>1097</v>
      </c>
      <c r="T148" s="347">
        <v>10</v>
      </c>
      <c r="U148" s="347">
        <v>15</v>
      </c>
      <c r="V148" s="347">
        <v>20</v>
      </c>
      <c r="W148" s="347">
        <v>25</v>
      </c>
      <c r="X148" s="347">
        <v>30</v>
      </c>
      <c r="Y148" s="347">
        <v>35</v>
      </c>
      <c r="Z148" s="347">
        <v>40</v>
      </c>
      <c r="AA148" s="347">
        <v>45</v>
      </c>
      <c r="AB148" s="347">
        <v>50</v>
      </c>
      <c r="AC148" s="228" t="s">
        <v>734</v>
      </c>
      <c r="AD148" s="350" t="s">
        <v>747</v>
      </c>
    </row>
    <row r="149" spans="1:31" s="45" customFormat="1" ht="150" x14ac:dyDescent="0.25">
      <c r="A149" s="366"/>
      <c r="B149" s="329"/>
      <c r="C149" s="270"/>
      <c r="D149" s="434"/>
      <c r="E149" s="270"/>
      <c r="F149" s="270"/>
      <c r="G149" s="270" t="s">
        <v>619</v>
      </c>
      <c r="H149" s="299" t="s">
        <v>752</v>
      </c>
      <c r="I149" s="346">
        <v>20</v>
      </c>
      <c r="J149" s="347">
        <v>30</v>
      </c>
      <c r="K149" s="348">
        <v>38</v>
      </c>
      <c r="L149" s="348" t="s">
        <v>835</v>
      </c>
      <c r="M149" s="348">
        <v>35</v>
      </c>
      <c r="N149" s="348">
        <v>35</v>
      </c>
      <c r="O149" s="348"/>
      <c r="P149" s="347">
        <v>35</v>
      </c>
      <c r="Q149" s="349">
        <v>40</v>
      </c>
      <c r="R149" s="349">
        <v>50</v>
      </c>
      <c r="S149" s="349" t="s">
        <v>1098</v>
      </c>
      <c r="T149" s="347">
        <v>45</v>
      </c>
      <c r="U149" s="347">
        <v>50</v>
      </c>
      <c r="V149" s="347">
        <v>55</v>
      </c>
      <c r="W149" s="347">
        <v>60</v>
      </c>
      <c r="X149" s="347">
        <v>65</v>
      </c>
      <c r="Y149" s="347">
        <v>70</v>
      </c>
      <c r="Z149" s="347">
        <v>75</v>
      </c>
      <c r="AA149" s="347">
        <v>78</v>
      </c>
      <c r="AB149" s="347">
        <v>80</v>
      </c>
      <c r="AC149" s="228" t="s">
        <v>734</v>
      </c>
      <c r="AD149" s="350" t="s">
        <v>747</v>
      </c>
    </row>
    <row r="150" spans="1:31" s="45" customFormat="1" ht="132" customHeight="1" x14ac:dyDescent="0.25">
      <c r="A150" s="366"/>
      <c r="B150" s="329"/>
      <c r="C150" s="329"/>
      <c r="D150" s="415" t="s">
        <v>756</v>
      </c>
      <c r="E150" s="329"/>
      <c r="F150" s="329"/>
      <c r="G150" s="270" t="s">
        <v>618</v>
      </c>
      <c r="H150" s="299" t="s">
        <v>761</v>
      </c>
      <c r="I150" s="346">
        <v>5</v>
      </c>
      <c r="J150" s="347">
        <v>7</v>
      </c>
      <c r="K150" s="348">
        <v>7</v>
      </c>
      <c r="L150" s="348"/>
      <c r="M150" s="348">
        <v>9</v>
      </c>
      <c r="N150" s="348">
        <v>8</v>
      </c>
      <c r="O150" s="348" t="s">
        <v>1019</v>
      </c>
      <c r="P150" s="347">
        <v>9</v>
      </c>
      <c r="Q150" s="349">
        <v>11</v>
      </c>
      <c r="R150" s="349">
        <v>11</v>
      </c>
      <c r="S150" s="349"/>
      <c r="T150" s="347">
        <v>13</v>
      </c>
      <c r="U150" s="347">
        <v>14</v>
      </c>
      <c r="V150" s="347">
        <v>16</v>
      </c>
      <c r="W150" s="347">
        <v>18</v>
      </c>
      <c r="X150" s="347">
        <v>20</v>
      </c>
      <c r="Y150" s="347">
        <v>25</v>
      </c>
      <c r="Z150" s="347">
        <v>30</v>
      </c>
      <c r="AA150" s="347">
        <v>35</v>
      </c>
      <c r="AB150" s="347">
        <v>40</v>
      </c>
      <c r="AC150" s="228" t="s">
        <v>734</v>
      </c>
      <c r="AD150" s="350" t="s">
        <v>755</v>
      </c>
    </row>
    <row r="151" spans="1:31" s="45" customFormat="1" ht="192.75" customHeight="1" x14ac:dyDescent="0.25">
      <c r="A151" s="351"/>
      <c r="B151" s="331"/>
      <c r="C151" s="331"/>
      <c r="D151" s="416"/>
      <c r="E151" s="367"/>
      <c r="F151" s="331"/>
      <c r="G151" s="270" t="s">
        <v>617</v>
      </c>
      <c r="H151" s="299" t="s">
        <v>758</v>
      </c>
      <c r="I151" s="346">
        <v>0</v>
      </c>
      <c r="J151" s="347">
        <v>5</v>
      </c>
      <c r="K151" s="348">
        <v>30</v>
      </c>
      <c r="L151" s="348" t="s">
        <v>877</v>
      </c>
      <c r="M151" s="348">
        <v>10</v>
      </c>
      <c r="N151" s="348">
        <v>12</v>
      </c>
      <c r="O151" s="348" t="s">
        <v>1020</v>
      </c>
      <c r="P151" s="347">
        <v>10</v>
      </c>
      <c r="Q151" s="349">
        <v>15</v>
      </c>
      <c r="R151" s="349">
        <v>12</v>
      </c>
      <c r="S151" s="349" t="s">
        <v>1076</v>
      </c>
      <c r="T151" s="347">
        <v>20</v>
      </c>
      <c r="U151" s="347">
        <v>25</v>
      </c>
      <c r="V151" s="347">
        <v>30</v>
      </c>
      <c r="W151" s="347">
        <v>35</v>
      </c>
      <c r="X151" s="347">
        <v>40</v>
      </c>
      <c r="Y151" s="347">
        <v>45</v>
      </c>
      <c r="Z151" s="347">
        <v>50</v>
      </c>
      <c r="AA151" s="347">
        <v>55</v>
      </c>
      <c r="AB151" s="347">
        <v>60</v>
      </c>
      <c r="AC151" s="228" t="s">
        <v>734</v>
      </c>
      <c r="AD151" s="350" t="s">
        <v>755</v>
      </c>
    </row>
    <row r="152" spans="1:31" ht="42.75" customHeight="1" x14ac:dyDescent="0.25">
      <c r="A152" s="249" t="s">
        <v>324</v>
      </c>
      <c r="B152" s="228" t="s">
        <v>27</v>
      </c>
      <c r="C152" s="390" t="s">
        <v>325</v>
      </c>
      <c r="D152" s="408"/>
      <c r="E152" s="408"/>
      <c r="F152" s="408"/>
      <c r="G152" s="408"/>
      <c r="H152" s="408"/>
      <c r="I152" s="392"/>
      <c r="J152" s="392"/>
      <c r="K152" s="392"/>
      <c r="L152" s="392"/>
      <c r="M152" s="392"/>
      <c r="N152" s="392"/>
      <c r="O152" s="392"/>
      <c r="P152" s="392"/>
      <c r="Q152" s="392"/>
      <c r="R152" s="392"/>
      <c r="S152" s="392"/>
      <c r="T152" s="392"/>
      <c r="U152" s="392"/>
      <c r="V152" s="392"/>
      <c r="W152" s="392"/>
      <c r="X152" s="392"/>
      <c r="Y152" s="392"/>
      <c r="Z152" s="392"/>
      <c r="AA152" s="392"/>
      <c r="AB152" s="393"/>
      <c r="AC152" s="247"/>
      <c r="AD152" s="247"/>
    </row>
    <row r="153" spans="1:31" s="5" customFormat="1" ht="297" customHeight="1" x14ac:dyDescent="0.25">
      <c r="A153" s="340" t="s">
        <v>330</v>
      </c>
      <c r="B153" s="252" t="s">
        <v>500</v>
      </c>
      <c r="C153" s="252" t="s">
        <v>497</v>
      </c>
      <c r="D153" s="252" t="s">
        <v>936</v>
      </c>
      <c r="E153" s="252" t="s">
        <v>331</v>
      </c>
      <c r="F153" s="252" t="s">
        <v>498</v>
      </c>
      <c r="G153" s="252" t="s">
        <v>502</v>
      </c>
      <c r="H153" s="253" t="s">
        <v>739</v>
      </c>
      <c r="I153" s="253">
        <v>6.6</v>
      </c>
      <c r="J153" s="252">
        <v>6.6</v>
      </c>
      <c r="K153" s="263">
        <v>6</v>
      </c>
      <c r="L153" s="263"/>
      <c r="M153" s="263">
        <v>6.7</v>
      </c>
      <c r="N153" s="263">
        <v>38.6</v>
      </c>
      <c r="O153" s="263" t="s">
        <v>1021</v>
      </c>
      <c r="P153" s="252">
        <v>6.7</v>
      </c>
      <c r="Q153" s="264">
        <v>6.7</v>
      </c>
      <c r="R153" s="264">
        <v>59.7</v>
      </c>
      <c r="S153" s="264" t="s">
        <v>1139</v>
      </c>
      <c r="T153" s="252">
        <v>6.8</v>
      </c>
      <c r="U153" s="252">
        <v>6.8</v>
      </c>
      <c r="V153" s="252">
        <v>6.8</v>
      </c>
      <c r="W153" s="252">
        <v>6.9</v>
      </c>
      <c r="X153" s="252">
        <v>7</v>
      </c>
      <c r="Y153" s="252">
        <v>7</v>
      </c>
      <c r="Z153" s="252">
        <v>7</v>
      </c>
      <c r="AA153" s="252">
        <v>7.2</v>
      </c>
      <c r="AB153" s="252">
        <v>7.2</v>
      </c>
      <c r="AC153" s="228" t="s">
        <v>734</v>
      </c>
      <c r="AD153" s="258" t="s">
        <v>776</v>
      </c>
      <c r="AE153" s="12"/>
    </row>
    <row r="154" spans="1:31" s="5" customFormat="1" ht="281.25" x14ac:dyDescent="0.25">
      <c r="A154" s="340" t="s">
        <v>332</v>
      </c>
      <c r="B154" s="252" t="s">
        <v>333</v>
      </c>
      <c r="C154" s="252" t="s">
        <v>704</v>
      </c>
      <c r="D154" s="252" t="s">
        <v>936</v>
      </c>
      <c r="E154" s="252" t="s">
        <v>501</v>
      </c>
      <c r="F154" s="252" t="s">
        <v>499</v>
      </c>
      <c r="G154" s="252" t="s">
        <v>503</v>
      </c>
      <c r="H154" s="252" t="s">
        <v>740</v>
      </c>
      <c r="I154" s="252">
        <v>2.5</v>
      </c>
      <c r="J154" s="252">
        <v>2.5</v>
      </c>
      <c r="K154" s="263">
        <v>2.5</v>
      </c>
      <c r="L154" s="263"/>
      <c r="M154" s="263">
        <v>2.5</v>
      </c>
      <c r="N154" s="263">
        <v>2.5</v>
      </c>
      <c r="O154" s="263" t="s">
        <v>1022</v>
      </c>
      <c r="P154" s="252">
        <v>2.5</v>
      </c>
      <c r="Q154" s="264">
        <v>2.6</v>
      </c>
      <c r="R154" s="264">
        <v>8.3000000000000007</v>
      </c>
      <c r="S154" s="264" t="s">
        <v>1140</v>
      </c>
      <c r="T154" s="252">
        <v>2.8</v>
      </c>
      <c r="U154" s="252">
        <v>3</v>
      </c>
      <c r="V154" s="252">
        <v>3</v>
      </c>
      <c r="W154" s="252">
        <v>3</v>
      </c>
      <c r="X154" s="252">
        <v>3.5</v>
      </c>
      <c r="Y154" s="252">
        <v>3.5</v>
      </c>
      <c r="Z154" s="252">
        <v>4</v>
      </c>
      <c r="AA154" s="252">
        <v>4.5</v>
      </c>
      <c r="AB154" s="252">
        <v>6</v>
      </c>
      <c r="AC154" s="228" t="s">
        <v>734</v>
      </c>
      <c r="AD154" s="258" t="s">
        <v>776</v>
      </c>
    </row>
    <row r="155" spans="1:31" ht="37.5" x14ac:dyDescent="0.25">
      <c r="A155" s="229" t="s">
        <v>39</v>
      </c>
      <c r="B155" s="228" t="s">
        <v>28</v>
      </c>
      <c r="C155" s="390" t="s">
        <v>334</v>
      </c>
      <c r="D155" s="408"/>
      <c r="E155" s="408"/>
      <c r="F155" s="408"/>
      <c r="G155" s="408"/>
      <c r="H155" s="408"/>
      <c r="I155" s="392"/>
      <c r="J155" s="392"/>
      <c r="K155" s="392"/>
      <c r="L155" s="392"/>
      <c r="M155" s="392"/>
      <c r="N155" s="392"/>
      <c r="O155" s="392"/>
      <c r="P155" s="392"/>
      <c r="Q155" s="392"/>
      <c r="R155" s="392"/>
      <c r="S155" s="392"/>
      <c r="T155" s="392"/>
      <c r="U155" s="392"/>
      <c r="V155" s="392"/>
      <c r="W155" s="392"/>
      <c r="X155" s="392"/>
      <c r="Y155" s="392"/>
      <c r="Z155" s="392"/>
      <c r="AA155" s="392"/>
      <c r="AB155" s="393"/>
      <c r="AC155" s="258"/>
      <c r="AD155" s="258"/>
    </row>
    <row r="156" spans="1:31" s="5" customFormat="1" ht="150" x14ac:dyDescent="0.25">
      <c r="A156" s="368" t="s">
        <v>335</v>
      </c>
      <c r="B156" s="252" t="s">
        <v>336</v>
      </c>
      <c r="C156" s="270" t="s">
        <v>492</v>
      </c>
      <c r="D156" s="252" t="s">
        <v>937</v>
      </c>
      <c r="E156" s="252" t="s">
        <v>338</v>
      </c>
      <c r="F156" s="252" t="s">
        <v>337</v>
      </c>
      <c r="G156" s="252" t="s">
        <v>344</v>
      </c>
      <c r="H156" s="253" t="s">
        <v>493</v>
      </c>
      <c r="I156" s="333">
        <v>40</v>
      </c>
      <c r="J156" s="333">
        <v>40</v>
      </c>
      <c r="K156" s="332">
        <v>40</v>
      </c>
      <c r="L156" s="332"/>
      <c r="M156" s="332">
        <v>41</v>
      </c>
      <c r="N156" s="332">
        <v>41</v>
      </c>
      <c r="O156" s="332"/>
      <c r="P156" s="333">
        <v>41</v>
      </c>
      <c r="Q156" s="334">
        <v>42</v>
      </c>
      <c r="R156" s="334">
        <v>42</v>
      </c>
      <c r="S156" s="334"/>
      <c r="T156" s="333">
        <v>43</v>
      </c>
      <c r="U156" s="333">
        <v>44</v>
      </c>
      <c r="V156" s="333">
        <v>45</v>
      </c>
      <c r="W156" s="333">
        <v>45</v>
      </c>
      <c r="X156" s="333">
        <v>46</v>
      </c>
      <c r="Y156" s="333">
        <v>46</v>
      </c>
      <c r="Z156" s="333">
        <v>47</v>
      </c>
      <c r="AA156" s="333">
        <v>48</v>
      </c>
      <c r="AB156" s="255">
        <v>48</v>
      </c>
      <c r="AC156" s="228" t="s">
        <v>734</v>
      </c>
      <c r="AD156" s="258" t="s">
        <v>450</v>
      </c>
    </row>
    <row r="157" spans="1:31" s="5" customFormat="1" ht="102" customHeight="1" x14ac:dyDescent="0.25">
      <c r="A157" s="253" t="s">
        <v>341</v>
      </c>
      <c r="B157" s="252" t="s">
        <v>339</v>
      </c>
      <c r="C157" s="252" t="s">
        <v>436</v>
      </c>
      <c r="D157" s="252" t="s">
        <v>937</v>
      </c>
      <c r="E157" s="252" t="s">
        <v>340</v>
      </c>
      <c r="F157" s="252" t="s">
        <v>424</v>
      </c>
      <c r="G157" s="252" t="s">
        <v>345</v>
      </c>
      <c r="H157" s="253" t="s">
        <v>494</v>
      </c>
      <c r="I157" s="252">
        <v>0.7</v>
      </c>
      <c r="J157" s="333">
        <v>1</v>
      </c>
      <c r="K157" s="332">
        <v>1</v>
      </c>
      <c r="L157" s="332"/>
      <c r="M157" s="332">
        <v>1</v>
      </c>
      <c r="N157" s="332">
        <v>1</v>
      </c>
      <c r="O157" s="332"/>
      <c r="P157" s="333">
        <v>1</v>
      </c>
      <c r="Q157" s="334">
        <v>1</v>
      </c>
      <c r="R157" s="334">
        <v>1</v>
      </c>
      <c r="S157" s="334"/>
      <c r="T157" s="333">
        <v>1.3</v>
      </c>
      <c r="U157" s="333">
        <v>1.5</v>
      </c>
      <c r="V157" s="333">
        <v>2</v>
      </c>
      <c r="W157" s="333">
        <v>2</v>
      </c>
      <c r="X157" s="333">
        <v>2</v>
      </c>
      <c r="Y157" s="333">
        <v>2</v>
      </c>
      <c r="Z157" s="333">
        <v>2.2999999999999998</v>
      </c>
      <c r="AA157" s="333">
        <v>2.5</v>
      </c>
      <c r="AB157" s="252">
        <v>3</v>
      </c>
      <c r="AC157" s="228" t="s">
        <v>734</v>
      </c>
      <c r="AD157" s="258" t="s">
        <v>450</v>
      </c>
      <c r="AE157" s="226"/>
    </row>
    <row r="158" spans="1:31" s="5" customFormat="1" ht="162.75" customHeight="1" x14ac:dyDescent="0.25">
      <c r="A158" s="253" t="s">
        <v>342</v>
      </c>
      <c r="B158" s="252" t="s">
        <v>689</v>
      </c>
      <c r="C158" s="252" t="s">
        <v>705</v>
      </c>
      <c r="D158" s="252" t="s">
        <v>937</v>
      </c>
      <c r="E158" s="252" t="s">
        <v>690</v>
      </c>
      <c r="F158" s="252" t="s">
        <v>495</v>
      </c>
      <c r="G158" s="252" t="s">
        <v>496</v>
      </c>
      <c r="H158" s="253" t="s">
        <v>343</v>
      </c>
      <c r="I158" s="253">
        <v>0.6</v>
      </c>
      <c r="J158" s="333">
        <v>1</v>
      </c>
      <c r="K158" s="332">
        <v>1</v>
      </c>
      <c r="L158" s="332"/>
      <c r="M158" s="332">
        <v>1.2</v>
      </c>
      <c r="N158" s="332">
        <v>1.2</v>
      </c>
      <c r="O158" s="332"/>
      <c r="P158" s="333">
        <v>1.2</v>
      </c>
      <c r="Q158" s="334">
        <v>1.2</v>
      </c>
      <c r="R158" s="264">
        <v>1.2</v>
      </c>
      <c r="S158" s="334"/>
      <c r="T158" s="333">
        <v>1.3</v>
      </c>
      <c r="U158" s="333">
        <v>1.8</v>
      </c>
      <c r="V158" s="333">
        <v>2</v>
      </c>
      <c r="W158" s="333">
        <v>2.2000000000000002</v>
      </c>
      <c r="X158" s="333">
        <v>2.5</v>
      </c>
      <c r="Y158" s="333">
        <v>3</v>
      </c>
      <c r="Z158" s="333">
        <v>3.5</v>
      </c>
      <c r="AA158" s="333">
        <v>4</v>
      </c>
      <c r="AB158" s="252">
        <v>4.4000000000000004</v>
      </c>
      <c r="AC158" s="228" t="s">
        <v>734</v>
      </c>
      <c r="AD158" s="258" t="s">
        <v>450</v>
      </c>
      <c r="AE158" s="226"/>
    </row>
    <row r="159" spans="1:31" ht="37.5" x14ac:dyDescent="0.25">
      <c r="A159" s="229" t="s">
        <v>40</v>
      </c>
      <c r="B159" s="228" t="s">
        <v>29</v>
      </c>
      <c r="C159" s="390" t="s">
        <v>30</v>
      </c>
      <c r="D159" s="408"/>
      <c r="E159" s="408"/>
      <c r="F159" s="408"/>
      <c r="G159" s="408"/>
      <c r="H159" s="408"/>
      <c r="I159" s="392"/>
      <c r="J159" s="392"/>
      <c r="K159" s="392"/>
      <c r="L159" s="392"/>
      <c r="M159" s="392"/>
      <c r="N159" s="392"/>
      <c r="O159" s="392"/>
      <c r="P159" s="392"/>
      <c r="Q159" s="392"/>
      <c r="R159" s="392"/>
      <c r="S159" s="392"/>
      <c r="T159" s="392"/>
      <c r="U159" s="392"/>
      <c r="V159" s="392"/>
      <c r="W159" s="392"/>
      <c r="X159" s="392"/>
      <c r="Y159" s="392"/>
      <c r="Z159" s="392"/>
      <c r="AA159" s="392"/>
      <c r="AB159" s="393"/>
      <c r="AC159" s="228"/>
      <c r="AD159" s="258"/>
    </row>
    <row r="160" spans="1:31" ht="168.75" x14ac:dyDescent="0.25">
      <c r="A160" s="340" t="s">
        <v>346</v>
      </c>
      <c r="B160" s="252" t="s">
        <v>347</v>
      </c>
      <c r="C160" s="252" t="s">
        <v>515</v>
      </c>
      <c r="D160" s="252" t="s">
        <v>938</v>
      </c>
      <c r="E160" s="252" t="s">
        <v>348</v>
      </c>
      <c r="F160" s="252" t="s">
        <v>516</v>
      </c>
      <c r="G160" s="252" t="s">
        <v>355</v>
      </c>
      <c r="H160" s="253" t="s">
        <v>519</v>
      </c>
      <c r="I160" s="254">
        <v>60</v>
      </c>
      <c r="J160" s="255">
        <v>61</v>
      </c>
      <c r="K160" s="256">
        <v>61</v>
      </c>
      <c r="L160" s="256"/>
      <c r="M160" s="256">
        <v>27</v>
      </c>
      <c r="N160" s="256">
        <v>27</v>
      </c>
      <c r="O160" s="256"/>
      <c r="P160" s="256">
        <v>62</v>
      </c>
      <c r="Q160" s="257">
        <v>35</v>
      </c>
      <c r="R160" s="257">
        <v>35</v>
      </c>
      <c r="S160" s="257"/>
      <c r="T160" s="256">
        <v>35</v>
      </c>
      <c r="U160" s="255">
        <v>35</v>
      </c>
      <c r="V160" s="255">
        <v>66</v>
      </c>
      <c r="W160" s="255">
        <v>67</v>
      </c>
      <c r="X160" s="255">
        <v>67</v>
      </c>
      <c r="Y160" s="255">
        <v>68</v>
      </c>
      <c r="Z160" s="255">
        <v>69</v>
      </c>
      <c r="AA160" s="255">
        <v>70</v>
      </c>
      <c r="AB160" s="255">
        <v>70</v>
      </c>
      <c r="AC160" s="228" t="s">
        <v>734</v>
      </c>
      <c r="AD160" s="258" t="s">
        <v>450</v>
      </c>
    </row>
    <row r="161" spans="1:31" ht="131.25" x14ac:dyDescent="0.25">
      <c r="A161" s="340" t="s">
        <v>349</v>
      </c>
      <c r="B161" s="250" t="s">
        <v>351</v>
      </c>
      <c r="C161" s="250" t="s">
        <v>437</v>
      </c>
      <c r="D161" s="250" t="s">
        <v>938</v>
      </c>
      <c r="E161" s="250" t="s">
        <v>350</v>
      </c>
      <c r="F161" s="250" t="s">
        <v>517</v>
      </c>
      <c r="G161" s="250" t="s">
        <v>356</v>
      </c>
      <c r="H161" s="340" t="s">
        <v>520</v>
      </c>
      <c r="I161" s="369">
        <v>210</v>
      </c>
      <c r="J161" s="370">
        <v>210</v>
      </c>
      <c r="K161" s="283">
        <v>210</v>
      </c>
      <c r="L161" s="283"/>
      <c r="M161" s="283">
        <v>100</v>
      </c>
      <c r="N161" s="283">
        <v>100</v>
      </c>
      <c r="O161" s="283"/>
      <c r="P161" s="283">
        <v>250</v>
      </c>
      <c r="Q161" s="284">
        <v>130</v>
      </c>
      <c r="R161" s="284">
        <v>200</v>
      </c>
      <c r="S161" s="284" t="s">
        <v>1141</v>
      </c>
      <c r="T161" s="283">
        <v>130</v>
      </c>
      <c r="U161" s="370">
        <v>130</v>
      </c>
      <c r="V161" s="370">
        <v>500</v>
      </c>
      <c r="W161" s="370">
        <v>550</v>
      </c>
      <c r="X161" s="370">
        <v>600</v>
      </c>
      <c r="Y161" s="370">
        <v>650</v>
      </c>
      <c r="Z161" s="370">
        <v>700</v>
      </c>
      <c r="AA161" s="370">
        <v>750</v>
      </c>
      <c r="AB161" s="370">
        <v>800</v>
      </c>
      <c r="AC161" s="251" t="s">
        <v>734</v>
      </c>
      <c r="AD161" s="371" t="s">
        <v>450</v>
      </c>
      <c r="AE161" s="225" t="s">
        <v>1069</v>
      </c>
    </row>
    <row r="162" spans="1:31" ht="184.5" customHeight="1" x14ac:dyDescent="0.25">
      <c r="A162" s="252"/>
      <c r="B162" s="252"/>
      <c r="C162" s="252"/>
      <c r="D162" s="252" t="s">
        <v>938</v>
      </c>
      <c r="E162" s="252" t="s">
        <v>352</v>
      </c>
      <c r="F162" s="252" t="s">
        <v>518</v>
      </c>
      <c r="G162" s="252" t="s">
        <v>357</v>
      </c>
      <c r="H162" s="252" t="s">
        <v>354</v>
      </c>
      <c r="I162" s="255">
        <v>60</v>
      </c>
      <c r="J162" s="255">
        <v>61</v>
      </c>
      <c r="K162" s="256">
        <v>61</v>
      </c>
      <c r="L162" s="256"/>
      <c r="M162" s="256">
        <v>30</v>
      </c>
      <c r="N162" s="256">
        <v>30</v>
      </c>
      <c r="O162" s="256"/>
      <c r="P162" s="256">
        <v>62</v>
      </c>
      <c r="Q162" s="257">
        <v>35</v>
      </c>
      <c r="R162" s="257">
        <v>35</v>
      </c>
      <c r="S162" s="257"/>
      <c r="T162" s="256">
        <v>35</v>
      </c>
      <c r="U162" s="255">
        <v>35</v>
      </c>
      <c r="V162" s="255">
        <v>66</v>
      </c>
      <c r="W162" s="255">
        <v>67</v>
      </c>
      <c r="X162" s="255">
        <v>67</v>
      </c>
      <c r="Y162" s="255">
        <v>68</v>
      </c>
      <c r="Z162" s="255">
        <v>69</v>
      </c>
      <c r="AA162" s="255">
        <v>69</v>
      </c>
      <c r="AB162" s="255">
        <v>0.7</v>
      </c>
      <c r="AC162" s="228" t="s">
        <v>734</v>
      </c>
      <c r="AD162" s="228" t="s">
        <v>450</v>
      </c>
      <c r="AE162" s="225"/>
    </row>
    <row r="163" spans="1:31" ht="231.75" customHeight="1" x14ac:dyDescent="0.25">
      <c r="A163" s="252"/>
      <c r="B163" s="252"/>
      <c r="C163" s="252"/>
      <c r="D163" s="252" t="s">
        <v>718</v>
      </c>
      <c r="E163" s="252" t="s">
        <v>353</v>
      </c>
      <c r="F163" s="261" t="s">
        <v>706</v>
      </c>
      <c r="G163" s="228"/>
      <c r="H163" s="228"/>
      <c r="I163" s="255"/>
      <c r="J163" s="255"/>
      <c r="K163" s="255"/>
      <c r="L163" s="255" t="s">
        <v>878</v>
      </c>
      <c r="M163" s="255"/>
      <c r="N163" s="256"/>
      <c r="O163" s="256"/>
      <c r="P163" s="255"/>
      <c r="Q163" s="257"/>
      <c r="R163" s="257"/>
      <c r="S163" s="257"/>
      <c r="T163" s="255"/>
      <c r="U163" s="255"/>
      <c r="V163" s="255"/>
      <c r="W163" s="255"/>
      <c r="X163" s="255"/>
      <c r="Y163" s="255"/>
      <c r="Z163" s="255"/>
      <c r="AA163" s="255"/>
      <c r="AB163" s="255"/>
      <c r="AC163" s="228" t="s">
        <v>734</v>
      </c>
      <c r="AD163" s="228" t="s">
        <v>450</v>
      </c>
    </row>
    <row r="164" spans="1:31" s="5" customFormat="1" ht="408.75" customHeight="1" x14ac:dyDescent="0.25">
      <c r="A164" s="340" t="s">
        <v>358</v>
      </c>
      <c r="B164" s="250" t="s">
        <v>359</v>
      </c>
      <c r="C164" s="250" t="s">
        <v>507</v>
      </c>
      <c r="D164" s="252" t="s">
        <v>939</v>
      </c>
      <c r="E164" s="252" t="s">
        <v>360</v>
      </c>
      <c r="F164" s="383" t="s">
        <v>425</v>
      </c>
      <c r="G164" s="252" t="s">
        <v>366</v>
      </c>
      <c r="H164" s="253" t="s">
        <v>511</v>
      </c>
      <c r="I164" s="254">
        <v>52</v>
      </c>
      <c r="J164" s="255">
        <v>54</v>
      </c>
      <c r="K164" s="256">
        <v>54</v>
      </c>
      <c r="L164" s="256"/>
      <c r="M164" s="256">
        <v>55</v>
      </c>
      <c r="N164" s="256">
        <v>56</v>
      </c>
      <c r="O164" s="256"/>
      <c r="P164" s="255">
        <v>56</v>
      </c>
      <c r="Q164" s="257">
        <v>57</v>
      </c>
      <c r="R164" s="257">
        <v>60</v>
      </c>
      <c r="S164" s="257" t="s">
        <v>1142</v>
      </c>
      <c r="T164" s="255">
        <v>59</v>
      </c>
      <c r="U164" s="255">
        <v>60</v>
      </c>
      <c r="V164" s="255">
        <v>62</v>
      </c>
      <c r="W164" s="255">
        <v>63</v>
      </c>
      <c r="X164" s="255">
        <v>65</v>
      </c>
      <c r="Y164" s="255">
        <v>66</v>
      </c>
      <c r="Z164" s="255">
        <v>67</v>
      </c>
      <c r="AA164" s="255">
        <v>69</v>
      </c>
      <c r="AB164" s="255">
        <v>70</v>
      </c>
      <c r="AC164" s="228" t="s">
        <v>734</v>
      </c>
      <c r="AD164" s="258" t="s">
        <v>450</v>
      </c>
    </row>
    <row r="165" spans="1:31" s="5" customFormat="1" ht="183" customHeight="1" x14ac:dyDescent="0.25">
      <c r="A165" s="368"/>
      <c r="B165" s="275"/>
      <c r="C165" s="275"/>
      <c r="D165" s="252" t="s">
        <v>939</v>
      </c>
      <c r="E165" s="252" t="s">
        <v>361</v>
      </c>
      <c r="F165" s="252" t="s">
        <v>363</v>
      </c>
      <c r="G165" s="252" t="s">
        <v>367</v>
      </c>
      <c r="H165" s="253" t="s">
        <v>660</v>
      </c>
      <c r="I165" s="254">
        <v>7</v>
      </c>
      <c r="J165" s="255">
        <v>8</v>
      </c>
      <c r="K165" s="256">
        <v>9</v>
      </c>
      <c r="L165" s="256"/>
      <c r="M165" s="256">
        <v>12</v>
      </c>
      <c r="N165" s="256">
        <v>12</v>
      </c>
      <c r="O165" s="256"/>
      <c r="P165" s="255">
        <v>12</v>
      </c>
      <c r="Q165" s="257">
        <v>16</v>
      </c>
      <c r="R165" s="257">
        <v>16</v>
      </c>
      <c r="S165" s="257" t="s">
        <v>1070</v>
      </c>
      <c r="T165" s="255">
        <v>20</v>
      </c>
      <c r="U165" s="255">
        <v>24</v>
      </c>
      <c r="V165" s="255">
        <v>28</v>
      </c>
      <c r="W165" s="255">
        <v>32</v>
      </c>
      <c r="X165" s="255">
        <v>36</v>
      </c>
      <c r="Y165" s="255">
        <v>40</v>
      </c>
      <c r="Z165" s="255">
        <v>42</v>
      </c>
      <c r="AA165" s="255">
        <v>44</v>
      </c>
      <c r="AB165" s="255">
        <v>45</v>
      </c>
      <c r="AC165" s="228" t="s">
        <v>734</v>
      </c>
      <c r="AD165" s="258" t="s">
        <v>450</v>
      </c>
      <c r="AE165" s="224"/>
    </row>
    <row r="166" spans="1:31" s="5" customFormat="1" ht="131.25" x14ac:dyDescent="0.25">
      <c r="A166" s="372"/>
      <c r="B166" s="266"/>
      <c r="C166" s="266"/>
      <c r="D166" s="252" t="s">
        <v>939</v>
      </c>
      <c r="E166" s="252" t="s">
        <v>362</v>
      </c>
      <c r="F166" s="286" t="s">
        <v>508</v>
      </c>
      <c r="G166" s="252" t="s">
        <v>369</v>
      </c>
      <c r="H166" s="253" t="s">
        <v>711</v>
      </c>
      <c r="I166" s="254">
        <v>10</v>
      </c>
      <c r="J166" s="255">
        <v>12</v>
      </c>
      <c r="K166" s="256">
        <v>12</v>
      </c>
      <c r="L166" s="256"/>
      <c r="M166" s="256">
        <v>12</v>
      </c>
      <c r="N166" s="256">
        <v>12</v>
      </c>
      <c r="O166" s="256"/>
      <c r="P166" s="255">
        <v>12</v>
      </c>
      <c r="Q166" s="257">
        <v>13</v>
      </c>
      <c r="R166" s="257">
        <v>13</v>
      </c>
      <c r="S166" s="257" t="s">
        <v>1143</v>
      </c>
      <c r="T166" s="255">
        <v>13</v>
      </c>
      <c r="U166" s="255">
        <v>14</v>
      </c>
      <c r="V166" s="255">
        <v>14</v>
      </c>
      <c r="W166" s="255">
        <v>15</v>
      </c>
      <c r="X166" s="255">
        <v>15</v>
      </c>
      <c r="Y166" s="255">
        <v>16</v>
      </c>
      <c r="Z166" s="255">
        <v>17</v>
      </c>
      <c r="AA166" s="255">
        <v>18</v>
      </c>
      <c r="AB166" s="255">
        <v>20</v>
      </c>
      <c r="AC166" s="228" t="s">
        <v>734</v>
      </c>
      <c r="AD166" s="258" t="s">
        <v>450</v>
      </c>
      <c r="AE166" s="224"/>
    </row>
    <row r="167" spans="1:31" s="5" customFormat="1" ht="206.25" x14ac:dyDescent="0.25">
      <c r="A167" s="340" t="s">
        <v>368</v>
      </c>
      <c r="B167" s="250" t="s">
        <v>364</v>
      </c>
      <c r="C167" s="250" t="s">
        <v>659</v>
      </c>
      <c r="D167" s="327" t="s">
        <v>940</v>
      </c>
      <c r="E167" s="250" t="s">
        <v>365</v>
      </c>
      <c r="F167" s="281" t="s">
        <v>509</v>
      </c>
      <c r="G167" s="252" t="s">
        <v>543</v>
      </c>
      <c r="H167" s="253" t="s">
        <v>510</v>
      </c>
      <c r="I167" s="317">
        <v>20</v>
      </c>
      <c r="J167" s="256">
        <v>23</v>
      </c>
      <c r="K167" s="256">
        <v>23</v>
      </c>
      <c r="L167" s="256"/>
      <c r="M167" s="256">
        <v>10</v>
      </c>
      <c r="N167" s="256">
        <v>10</v>
      </c>
      <c r="O167" s="256"/>
      <c r="P167" s="256">
        <v>25</v>
      </c>
      <c r="Q167" s="257">
        <v>11</v>
      </c>
      <c r="R167" s="257">
        <v>11</v>
      </c>
      <c r="S167" s="257"/>
      <c r="T167" s="256">
        <v>11</v>
      </c>
      <c r="U167" s="256">
        <v>11</v>
      </c>
      <c r="V167" s="256">
        <v>25</v>
      </c>
      <c r="W167" s="256">
        <v>25</v>
      </c>
      <c r="X167" s="256">
        <v>25</v>
      </c>
      <c r="Y167" s="256">
        <v>25</v>
      </c>
      <c r="Z167" s="256">
        <v>24</v>
      </c>
      <c r="AA167" s="256">
        <v>23</v>
      </c>
      <c r="AB167" s="255">
        <v>20</v>
      </c>
      <c r="AC167" s="228" t="s">
        <v>734</v>
      </c>
      <c r="AD167" s="258" t="s">
        <v>450</v>
      </c>
    </row>
    <row r="168" spans="1:31" ht="18.75" x14ac:dyDescent="0.25">
      <c r="A168" s="229" t="s">
        <v>404</v>
      </c>
      <c r="B168" s="228" t="s">
        <v>41</v>
      </c>
      <c r="C168" s="395" t="s">
        <v>42</v>
      </c>
      <c r="D168" s="407"/>
      <c r="E168" s="407"/>
      <c r="F168" s="407"/>
      <c r="G168" s="407"/>
      <c r="H168" s="407"/>
      <c r="I168" s="407"/>
      <c r="J168" s="407"/>
      <c r="K168" s="407"/>
      <c r="L168" s="407"/>
      <c r="M168" s="407"/>
      <c r="N168" s="407"/>
      <c r="O168" s="407"/>
      <c r="P168" s="407"/>
      <c r="Q168" s="407"/>
      <c r="R168" s="407"/>
      <c r="S168" s="407"/>
      <c r="T168" s="407"/>
      <c r="U168" s="407"/>
      <c r="V168" s="407"/>
      <c r="W168" s="407"/>
      <c r="X168" s="407"/>
      <c r="Y168" s="407"/>
      <c r="Z168" s="407"/>
      <c r="AA168" s="407"/>
      <c r="AB168" s="407"/>
      <c r="AC168" s="407"/>
      <c r="AD168" s="407"/>
    </row>
    <row r="169" spans="1:31" ht="37.5" x14ac:dyDescent="0.25">
      <c r="A169" s="335" t="s">
        <v>48</v>
      </c>
      <c r="B169" s="228" t="s">
        <v>43</v>
      </c>
      <c r="C169" s="432" t="s">
        <v>44</v>
      </c>
      <c r="D169" s="407"/>
      <c r="E169" s="407"/>
      <c r="F169" s="407"/>
      <c r="G169" s="407"/>
      <c r="H169" s="407"/>
      <c r="I169" s="407"/>
      <c r="J169" s="407"/>
      <c r="K169" s="407"/>
      <c r="L169" s="407"/>
      <c r="M169" s="407"/>
      <c r="N169" s="407"/>
      <c r="O169" s="407"/>
      <c r="P169" s="407"/>
      <c r="Q169" s="407"/>
      <c r="R169" s="407"/>
      <c r="S169" s="407"/>
      <c r="T169" s="407"/>
      <c r="U169" s="407"/>
      <c r="V169" s="407"/>
      <c r="W169" s="407"/>
      <c r="X169" s="407"/>
      <c r="Y169" s="407"/>
      <c r="Z169" s="407"/>
      <c r="AA169" s="407"/>
      <c r="AB169" s="407"/>
      <c r="AC169" s="407"/>
      <c r="AD169" s="407"/>
    </row>
    <row r="170" spans="1:31" s="5" customFormat="1" ht="408.75" customHeight="1" x14ac:dyDescent="0.25">
      <c r="A170" s="252" t="s">
        <v>407</v>
      </c>
      <c r="B170" s="252" t="s">
        <v>408</v>
      </c>
      <c r="C170" s="270" t="s">
        <v>475</v>
      </c>
      <c r="D170" s="252" t="s">
        <v>941</v>
      </c>
      <c r="E170" s="252" t="s">
        <v>471</v>
      </c>
      <c r="F170" s="383" t="s">
        <v>1157</v>
      </c>
      <c r="G170" s="270" t="s">
        <v>428</v>
      </c>
      <c r="H170" s="270" t="s">
        <v>512</v>
      </c>
      <c r="I170" s="270">
        <v>59.5</v>
      </c>
      <c r="J170" s="252">
        <v>67.3</v>
      </c>
      <c r="K170" s="263">
        <v>68.91</v>
      </c>
      <c r="L170" s="263" t="s">
        <v>839</v>
      </c>
      <c r="M170" s="263">
        <v>67.3</v>
      </c>
      <c r="N170" s="263">
        <v>72.09</v>
      </c>
      <c r="O170" s="263" t="s">
        <v>1023</v>
      </c>
      <c r="P170" s="252">
        <v>67.3</v>
      </c>
      <c r="Q170" s="264">
        <v>67.3</v>
      </c>
      <c r="R170" s="264">
        <v>73.599999999999994</v>
      </c>
      <c r="S170" s="264" t="s">
        <v>1144</v>
      </c>
      <c r="T170" s="252">
        <v>67.3</v>
      </c>
      <c r="U170" s="252">
        <v>67.3</v>
      </c>
      <c r="V170" s="252">
        <v>67.3</v>
      </c>
      <c r="W170" s="252">
        <v>67.3</v>
      </c>
      <c r="X170" s="252">
        <v>67.3</v>
      </c>
      <c r="Y170" s="252">
        <v>67.3</v>
      </c>
      <c r="Z170" s="252">
        <v>67.3</v>
      </c>
      <c r="AA170" s="252">
        <v>67.3</v>
      </c>
      <c r="AB170" s="252">
        <v>80</v>
      </c>
      <c r="AC170" s="258" t="s">
        <v>731</v>
      </c>
      <c r="AD170" s="258" t="s">
        <v>452</v>
      </c>
    </row>
    <row r="171" spans="1:31" s="5" customFormat="1" ht="338.25" customHeight="1" x14ac:dyDescent="0.25">
      <c r="A171" s="368"/>
      <c r="B171" s="275"/>
      <c r="C171" s="329"/>
      <c r="D171" s="275" t="s">
        <v>942</v>
      </c>
      <c r="E171" s="275" t="s">
        <v>472</v>
      </c>
      <c r="F171" s="384" t="s">
        <v>1158</v>
      </c>
      <c r="G171" s="275"/>
      <c r="H171" s="275"/>
      <c r="I171" s="252"/>
      <c r="J171" s="252"/>
      <c r="K171" s="263"/>
      <c r="L171" s="263" t="s">
        <v>880</v>
      </c>
      <c r="M171" s="263"/>
      <c r="N171" s="263"/>
      <c r="O171" s="263" t="s">
        <v>1024</v>
      </c>
      <c r="P171" s="252"/>
      <c r="Q171" s="264"/>
      <c r="R171" s="264"/>
      <c r="S171" s="264" t="s">
        <v>1145</v>
      </c>
      <c r="T171" s="252"/>
      <c r="U171" s="252"/>
      <c r="V171" s="252"/>
      <c r="W171" s="252"/>
      <c r="X171" s="252"/>
      <c r="Y171" s="252"/>
      <c r="Z171" s="252"/>
      <c r="AA171" s="252"/>
      <c r="AB171" s="252"/>
      <c r="AC171" s="371" t="s">
        <v>731</v>
      </c>
      <c r="AD171" s="258" t="s">
        <v>452</v>
      </c>
    </row>
    <row r="172" spans="1:31" s="5" customFormat="1" ht="409.5" customHeight="1" x14ac:dyDescent="0.25">
      <c r="A172" s="252"/>
      <c r="B172" s="252"/>
      <c r="C172" s="270"/>
      <c r="D172" s="252" t="s">
        <v>942</v>
      </c>
      <c r="E172" s="252" t="s">
        <v>473</v>
      </c>
      <c r="F172" s="383" t="s">
        <v>1159</v>
      </c>
      <c r="G172" s="252"/>
      <c r="H172" s="252"/>
      <c r="I172" s="266"/>
      <c r="J172" s="266"/>
      <c r="K172" s="373"/>
      <c r="L172" s="373" t="s">
        <v>879</v>
      </c>
      <c r="M172" s="263"/>
      <c r="N172" s="263"/>
      <c r="O172" s="263" t="s">
        <v>1025</v>
      </c>
      <c r="P172" s="266"/>
      <c r="Q172" s="374"/>
      <c r="R172" s="374"/>
      <c r="S172" s="374"/>
      <c r="T172" s="266"/>
      <c r="U172" s="266"/>
      <c r="V172" s="266"/>
      <c r="W172" s="266"/>
      <c r="X172" s="266"/>
      <c r="Y172" s="266"/>
      <c r="Z172" s="266"/>
      <c r="AA172" s="266"/>
      <c r="AB172" s="266"/>
      <c r="AC172" s="228" t="s">
        <v>732</v>
      </c>
      <c r="AD172" s="258" t="s">
        <v>743</v>
      </c>
    </row>
    <row r="173" spans="1:31" s="5" customFormat="1" ht="330.75" customHeight="1" x14ac:dyDescent="0.25">
      <c r="A173" s="368" t="s">
        <v>409</v>
      </c>
      <c r="B173" s="266" t="s">
        <v>410</v>
      </c>
      <c r="C173" s="331" t="s">
        <v>375</v>
      </c>
      <c r="D173" s="266" t="s">
        <v>57</v>
      </c>
      <c r="E173" s="266" t="s">
        <v>474</v>
      </c>
      <c r="F173" s="266" t="s">
        <v>1156</v>
      </c>
      <c r="G173" s="266" t="s">
        <v>883</v>
      </c>
      <c r="H173" s="266"/>
      <c r="I173" s="266"/>
      <c r="J173" s="266"/>
      <c r="K173" s="266"/>
      <c r="L173" s="266" t="s">
        <v>882</v>
      </c>
      <c r="M173" s="252"/>
      <c r="N173" s="375"/>
      <c r="O173" s="373" t="s">
        <v>1026</v>
      </c>
      <c r="P173" s="266"/>
      <c r="Q173" s="374"/>
      <c r="R173" s="374"/>
      <c r="S173" s="374" t="s">
        <v>1099</v>
      </c>
      <c r="T173" s="266"/>
      <c r="U173" s="266"/>
      <c r="V173" s="266"/>
      <c r="W173" s="266"/>
      <c r="X173" s="266"/>
      <c r="Y173" s="266"/>
      <c r="Z173" s="266"/>
      <c r="AA173" s="266"/>
      <c r="AB173" s="266"/>
      <c r="AC173" s="325" t="s">
        <v>731</v>
      </c>
      <c r="AD173" s="258" t="s">
        <v>452</v>
      </c>
    </row>
    <row r="174" spans="1:31" ht="37.5" x14ac:dyDescent="0.25">
      <c r="A174" s="229" t="s">
        <v>49</v>
      </c>
      <c r="B174" s="228" t="s">
        <v>46</v>
      </c>
      <c r="C174" s="425" t="s">
        <v>45</v>
      </c>
      <c r="D174" s="408"/>
      <c r="E174" s="408"/>
      <c r="F174" s="408"/>
      <c r="G174" s="408"/>
      <c r="H174" s="408"/>
      <c r="I174" s="426"/>
      <c r="J174" s="426"/>
      <c r="K174" s="426"/>
      <c r="L174" s="426"/>
      <c r="M174" s="426"/>
      <c r="N174" s="426"/>
      <c r="O174" s="426"/>
      <c r="P174" s="426"/>
      <c r="Q174" s="426"/>
      <c r="R174" s="426"/>
      <c r="S174" s="427"/>
      <c r="T174" s="228"/>
      <c r="U174" s="228"/>
      <c r="V174" s="228"/>
      <c r="W174" s="228"/>
      <c r="X174" s="228"/>
      <c r="Y174" s="228"/>
      <c r="Z174" s="228"/>
      <c r="AA174" s="228"/>
      <c r="AB174" s="252"/>
      <c r="AC174" s="258"/>
      <c r="AD174" s="258"/>
    </row>
    <row r="175" spans="1:31" ht="233.25" customHeight="1" x14ac:dyDescent="0.25">
      <c r="A175" s="372" t="s">
        <v>661</v>
      </c>
      <c r="B175" s="266" t="s">
        <v>662</v>
      </c>
      <c r="C175" s="331" t="s">
        <v>477</v>
      </c>
      <c r="D175" s="252" t="s">
        <v>713</v>
      </c>
      <c r="E175" s="376" t="s">
        <v>666</v>
      </c>
      <c r="F175" s="289" t="s">
        <v>478</v>
      </c>
      <c r="G175" s="376" t="s">
        <v>476</v>
      </c>
      <c r="H175" s="253" t="s">
        <v>763</v>
      </c>
      <c r="I175" s="254">
        <v>0</v>
      </c>
      <c r="J175" s="255">
        <v>0</v>
      </c>
      <c r="K175" s="255">
        <v>0</v>
      </c>
      <c r="L175" s="255" t="s">
        <v>893</v>
      </c>
      <c r="M175" s="255">
        <v>1</v>
      </c>
      <c r="N175" s="256">
        <v>0</v>
      </c>
      <c r="O175" s="256" t="s">
        <v>1027</v>
      </c>
      <c r="P175" s="255">
        <v>1</v>
      </c>
      <c r="Q175" s="257">
        <v>1</v>
      </c>
      <c r="R175" s="257">
        <v>0</v>
      </c>
      <c r="S175" s="257" t="s">
        <v>1100</v>
      </c>
      <c r="T175" s="255">
        <v>2</v>
      </c>
      <c r="U175" s="255">
        <v>2</v>
      </c>
      <c r="V175" s="255">
        <v>3</v>
      </c>
      <c r="W175" s="255">
        <v>3</v>
      </c>
      <c r="X175" s="255">
        <v>4</v>
      </c>
      <c r="Y175" s="255">
        <v>4</v>
      </c>
      <c r="Z175" s="255">
        <v>5</v>
      </c>
      <c r="AA175" s="255">
        <v>5</v>
      </c>
      <c r="AB175" s="255">
        <v>5</v>
      </c>
      <c r="AC175" s="258" t="s">
        <v>453</v>
      </c>
      <c r="AD175" s="258" t="s">
        <v>453</v>
      </c>
    </row>
    <row r="176" spans="1:31" ht="187.5" x14ac:dyDescent="0.25">
      <c r="A176" s="340" t="s">
        <v>376</v>
      </c>
      <c r="B176" s="250" t="s">
        <v>663</v>
      </c>
      <c r="C176" s="327" t="s">
        <v>442</v>
      </c>
      <c r="D176" s="252" t="s">
        <v>1064</v>
      </c>
      <c r="E176" s="376" t="s">
        <v>665</v>
      </c>
      <c r="F176" s="261" t="s">
        <v>667</v>
      </c>
      <c r="G176" s="377" t="s">
        <v>392</v>
      </c>
      <c r="H176" s="250" t="s">
        <v>764</v>
      </c>
      <c r="I176" s="370">
        <v>0</v>
      </c>
      <c r="J176" s="255">
        <v>0</v>
      </c>
      <c r="K176" s="256">
        <v>0</v>
      </c>
      <c r="L176" s="256"/>
      <c r="M176" s="256">
        <v>0</v>
      </c>
      <c r="N176" s="256">
        <v>0</v>
      </c>
      <c r="O176" s="256" t="s">
        <v>1028</v>
      </c>
      <c r="P176" s="255">
        <v>0</v>
      </c>
      <c r="Q176" s="257">
        <v>120</v>
      </c>
      <c r="R176" s="257"/>
      <c r="S176" s="257" t="s">
        <v>1028</v>
      </c>
      <c r="T176" s="255">
        <v>120</v>
      </c>
      <c r="U176" s="255">
        <v>170</v>
      </c>
      <c r="V176" s="255">
        <v>180</v>
      </c>
      <c r="W176" s="255">
        <v>300</v>
      </c>
      <c r="X176" s="255">
        <v>300</v>
      </c>
      <c r="Y176" s="255">
        <v>300</v>
      </c>
      <c r="Z176" s="255">
        <v>300</v>
      </c>
      <c r="AA176" s="255">
        <v>300</v>
      </c>
      <c r="AB176" s="255">
        <v>300</v>
      </c>
      <c r="AC176" s="258" t="s">
        <v>733</v>
      </c>
      <c r="AD176" s="258" t="s">
        <v>743</v>
      </c>
    </row>
    <row r="177" spans="1:30" ht="63.75" customHeight="1" x14ac:dyDescent="0.25">
      <c r="A177" s="368"/>
      <c r="B177" s="275"/>
      <c r="C177" s="329"/>
      <c r="D177" s="252"/>
      <c r="E177" s="376" t="s">
        <v>674</v>
      </c>
      <c r="F177" s="261" t="s">
        <v>668</v>
      </c>
      <c r="G177" s="228"/>
      <c r="H177" s="228"/>
      <c r="I177" s="228"/>
      <c r="J177" s="228"/>
      <c r="K177" s="228"/>
      <c r="L177" s="252"/>
      <c r="M177" s="228"/>
      <c r="N177" s="263"/>
      <c r="O177" s="263" t="s">
        <v>1028</v>
      </c>
      <c r="P177" s="252"/>
      <c r="Q177" s="264"/>
      <c r="R177" s="264"/>
      <c r="S177" s="264" t="s">
        <v>1028</v>
      </c>
      <c r="T177" s="252"/>
      <c r="U177" s="252"/>
      <c r="V177" s="252"/>
      <c r="W177" s="228"/>
      <c r="X177" s="228"/>
      <c r="Y177" s="228"/>
      <c r="Z177" s="228"/>
      <c r="AA177" s="228"/>
      <c r="AB177" s="252"/>
      <c r="AC177" s="258" t="s">
        <v>733</v>
      </c>
      <c r="AD177" s="258" t="s">
        <v>743</v>
      </c>
    </row>
    <row r="178" spans="1:30" ht="58.5" customHeight="1" x14ac:dyDescent="0.25">
      <c r="A178" s="368"/>
      <c r="B178" s="275"/>
      <c r="C178" s="329"/>
      <c r="D178" s="252"/>
      <c r="E178" s="376" t="s">
        <v>675</v>
      </c>
      <c r="F178" s="261" t="s">
        <v>669</v>
      </c>
      <c r="G178" s="227"/>
      <c r="H178" s="227"/>
      <c r="I178" s="227"/>
      <c r="J178" s="227"/>
      <c r="K178" s="227"/>
      <c r="L178" s="261"/>
      <c r="M178" s="227"/>
      <c r="N178" s="263"/>
      <c r="O178" s="263" t="s">
        <v>1028</v>
      </c>
      <c r="P178" s="252"/>
      <c r="Q178" s="264"/>
      <c r="R178" s="264"/>
      <c r="S178" s="264" t="s">
        <v>1028</v>
      </c>
      <c r="T178" s="252"/>
      <c r="U178" s="252"/>
      <c r="V178" s="252"/>
      <c r="W178" s="228"/>
      <c r="X178" s="227"/>
      <c r="Y178" s="227"/>
      <c r="Z178" s="227"/>
      <c r="AA178" s="227"/>
      <c r="AB178" s="261"/>
      <c r="AC178" s="258" t="s">
        <v>733</v>
      </c>
      <c r="AD178" s="258" t="s">
        <v>743</v>
      </c>
    </row>
    <row r="179" spans="1:30" s="5" customFormat="1" ht="408.75" customHeight="1" x14ac:dyDescent="0.25">
      <c r="A179" s="368"/>
      <c r="B179" s="275"/>
      <c r="C179" s="329"/>
      <c r="D179" s="383" t="s">
        <v>944</v>
      </c>
      <c r="E179" s="376" t="s">
        <v>380</v>
      </c>
      <c r="F179" s="252" t="s">
        <v>670</v>
      </c>
      <c r="G179" s="228"/>
      <c r="H179" s="228"/>
      <c r="I179" s="256">
        <v>0</v>
      </c>
      <c r="J179" s="256">
        <v>0</v>
      </c>
      <c r="K179" s="256">
        <v>0</v>
      </c>
      <c r="L179" s="256" t="s">
        <v>797</v>
      </c>
      <c r="M179" s="256"/>
      <c r="N179" s="256">
        <v>0</v>
      </c>
      <c r="O179" s="256" t="s">
        <v>1029</v>
      </c>
      <c r="P179" s="252"/>
      <c r="Q179" s="264"/>
      <c r="R179" s="264"/>
      <c r="S179" s="264" t="s">
        <v>1160</v>
      </c>
      <c r="T179" s="252"/>
      <c r="U179" s="252"/>
      <c r="V179" s="252"/>
      <c r="W179" s="228"/>
      <c r="X179" s="228"/>
      <c r="Y179" s="228"/>
      <c r="Z179" s="228"/>
      <c r="AA179" s="228"/>
      <c r="AB179" s="252"/>
      <c r="AC179" s="258" t="s">
        <v>733</v>
      </c>
      <c r="AD179" s="258" t="s">
        <v>743</v>
      </c>
    </row>
    <row r="180" spans="1:30" s="5" customFormat="1" ht="210" customHeight="1" x14ac:dyDescent="0.25">
      <c r="A180" s="340" t="s">
        <v>382</v>
      </c>
      <c r="B180" s="250" t="s">
        <v>678</v>
      </c>
      <c r="C180" s="327" t="s">
        <v>386</v>
      </c>
      <c r="D180" s="252" t="s">
        <v>1065</v>
      </c>
      <c r="E180" s="376" t="s">
        <v>679</v>
      </c>
      <c r="F180" s="252" t="s">
        <v>381</v>
      </c>
      <c r="G180" s="377" t="s">
        <v>393</v>
      </c>
      <c r="H180" s="250" t="s">
        <v>714</v>
      </c>
      <c r="I180" s="255"/>
      <c r="J180" s="273"/>
      <c r="K180" s="273"/>
      <c r="L180" s="255" t="s">
        <v>890</v>
      </c>
      <c r="M180" s="273">
        <v>1</v>
      </c>
      <c r="N180" s="256">
        <v>0</v>
      </c>
      <c r="O180" s="256" t="s">
        <v>1030</v>
      </c>
      <c r="P180" s="255">
        <v>1</v>
      </c>
      <c r="Q180" s="257">
        <v>2</v>
      </c>
      <c r="R180" s="257">
        <v>1</v>
      </c>
      <c r="S180" s="257" t="s">
        <v>1161</v>
      </c>
      <c r="T180" s="255">
        <v>3</v>
      </c>
      <c r="U180" s="255">
        <v>3</v>
      </c>
      <c r="V180" s="255">
        <v>3</v>
      </c>
      <c r="W180" s="273">
        <v>3</v>
      </c>
      <c r="X180" s="273">
        <v>3</v>
      </c>
      <c r="Y180" s="273">
        <v>3</v>
      </c>
      <c r="Z180" s="273">
        <v>3</v>
      </c>
      <c r="AA180" s="273">
        <v>3</v>
      </c>
      <c r="AB180" s="255">
        <v>3</v>
      </c>
      <c r="AC180" s="258" t="s">
        <v>733</v>
      </c>
      <c r="AD180" s="258" t="s">
        <v>743</v>
      </c>
    </row>
    <row r="181" spans="1:30" s="5" customFormat="1" ht="94.5" customHeight="1" x14ac:dyDescent="0.25">
      <c r="A181" s="368"/>
      <c r="B181" s="275"/>
      <c r="C181" s="329"/>
      <c r="D181" s="252" t="s">
        <v>506</v>
      </c>
      <c r="E181" s="376" t="s">
        <v>680</v>
      </c>
      <c r="F181" s="252" t="s">
        <v>664</v>
      </c>
      <c r="G181" s="228"/>
      <c r="H181" s="228"/>
      <c r="I181" s="273"/>
      <c r="J181" s="273"/>
      <c r="K181" s="273"/>
      <c r="L181" s="255" t="s">
        <v>891</v>
      </c>
      <c r="M181" s="273"/>
      <c r="N181" s="256">
        <v>0</v>
      </c>
      <c r="O181" s="256" t="s">
        <v>1031</v>
      </c>
      <c r="P181" s="255"/>
      <c r="Q181" s="257"/>
      <c r="R181" s="257"/>
      <c r="S181" s="257" t="s">
        <v>1082</v>
      </c>
      <c r="T181" s="255"/>
      <c r="U181" s="255"/>
      <c r="V181" s="255"/>
      <c r="W181" s="273"/>
      <c r="X181" s="273"/>
      <c r="Y181" s="273"/>
      <c r="Z181" s="273"/>
      <c r="AA181" s="273"/>
      <c r="AB181" s="255"/>
      <c r="AC181" s="258" t="s">
        <v>733</v>
      </c>
      <c r="AD181" s="258" t="s">
        <v>743</v>
      </c>
    </row>
    <row r="182" spans="1:30" s="5" customFormat="1" ht="202.5" customHeight="1" x14ac:dyDescent="0.25">
      <c r="A182" s="372"/>
      <c r="B182" s="266"/>
      <c r="C182" s="331"/>
      <c r="D182" s="252" t="s">
        <v>946</v>
      </c>
      <c r="E182" s="376" t="s">
        <v>691</v>
      </c>
      <c r="F182" s="252" t="s">
        <v>716</v>
      </c>
      <c r="G182" s="272"/>
      <c r="H182" s="272"/>
      <c r="I182" s="273"/>
      <c r="J182" s="256">
        <v>0</v>
      </c>
      <c r="K182" s="256">
        <v>0</v>
      </c>
      <c r="L182" s="256" t="s">
        <v>863</v>
      </c>
      <c r="M182" s="256"/>
      <c r="N182" s="256">
        <v>0</v>
      </c>
      <c r="O182" s="256" t="s">
        <v>1032</v>
      </c>
      <c r="P182" s="255"/>
      <c r="Q182" s="242"/>
      <c r="R182" s="242"/>
      <c r="S182" s="257" t="s">
        <v>1101</v>
      </c>
      <c r="T182" s="273"/>
      <c r="U182" s="273"/>
      <c r="V182" s="273"/>
      <c r="W182" s="273"/>
      <c r="X182" s="273"/>
      <c r="Y182" s="273"/>
      <c r="Z182" s="273"/>
      <c r="AA182" s="273"/>
      <c r="AB182" s="255"/>
      <c r="AC182" s="258" t="s">
        <v>733</v>
      </c>
      <c r="AD182" s="258" t="s">
        <v>743</v>
      </c>
    </row>
    <row r="183" spans="1:30" s="5" customFormat="1" ht="129.75" customHeight="1" x14ac:dyDescent="0.25">
      <c r="A183" s="340" t="s">
        <v>411</v>
      </c>
      <c r="B183" s="250" t="s">
        <v>412</v>
      </c>
      <c r="C183" s="327" t="s">
        <v>387</v>
      </c>
      <c r="D183" s="252" t="s">
        <v>947</v>
      </c>
      <c r="E183" s="376" t="s">
        <v>681</v>
      </c>
      <c r="F183" s="252" t="s">
        <v>385</v>
      </c>
      <c r="G183" s="376" t="s">
        <v>394</v>
      </c>
      <c r="H183" s="252" t="s">
        <v>544</v>
      </c>
      <c r="I183" s="255"/>
      <c r="J183" s="256">
        <v>1</v>
      </c>
      <c r="K183" s="256">
        <v>0</v>
      </c>
      <c r="L183" s="256" t="s">
        <v>798</v>
      </c>
      <c r="M183" s="256">
        <v>1</v>
      </c>
      <c r="N183" s="256">
        <v>0</v>
      </c>
      <c r="O183" s="256" t="s">
        <v>1033</v>
      </c>
      <c r="P183" s="255">
        <v>1</v>
      </c>
      <c r="Q183" s="257">
        <v>2</v>
      </c>
      <c r="R183" s="257">
        <v>0</v>
      </c>
      <c r="S183" s="257" t="s">
        <v>1083</v>
      </c>
      <c r="T183" s="273">
        <v>2</v>
      </c>
      <c r="U183" s="273">
        <v>2</v>
      </c>
      <c r="V183" s="273">
        <v>2</v>
      </c>
      <c r="W183" s="273">
        <v>2</v>
      </c>
      <c r="X183" s="273">
        <v>2</v>
      </c>
      <c r="Y183" s="273">
        <v>2</v>
      </c>
      <c r="Z183" s="273">
        <v>2</v>
      </c>
      <c r="AA183" s="273">
        <v>2</v>
      </c>
      <c r="AB183" s="255">
        <v>2</v>
      </c>
      <c r="AC183" s="258" t="s">
        <v>733</v>
      </c>
      <c r="AD183" s="258" t="s">
        <v>743</v>
      </c>
    </row>
    <row r="184" spans="1:30" s="5" customFormat="1" ht="159.75" customHeight="1" x14ac:dyDescent="0.25">
      <c r="A184" s="372"/>
      <c r="B184" s="266"/>
      <c r="C184" s="331"/>
      <c r="D184" s="252" t="s">
        <v>1066</v>
      </c>
      <c r="E184" s="376" t="s">
        <v>682</v>
      </c>
      <c r="F184" s="252" t="s">
        <v>384</v>
      </c>
      <c r="G184" s="228"/>
      <c r="H184" s="228"/>
      <c r="I184" s="228"/>
      <c r="J184" s="256">
        <v>0</v>
      </c>
      <c r="K184" s="256">
        <v>0</v>
      </c>
      <c r="L184" s="256" t="s">
        <v>892</v>
      </c>
      <c r="M184" s="256"/>
      <c r="N184" s="256">
        <v>0</v>
      </c>
      <c r="O184" s="256" t="s">
        <v>1034</v>
      </c>
      <c r="P184" s="252"/>
      <c r="Q184" s="271"/>
      <c r="R184" s="271"/>
      <c r="S184" s="264" t="s">
        <v>1084</v>
      </c>
      <c r="T184" s="228"/>
      <c r="U184" s="228"/>
      <c r="V184" s="228"/>
      <c r="W184" s="228"/>
      <c r="X184" s="228"/>
      <c r="Y184" s="228"/>
      <c r="Z184" s="228"/>
      <c r="AA184" s="228"/>
      <c r="AB184" s="252"/>
      <c r="AC184" s="258" t="s">
        <v>733</v>
      </c>
      <c r="AD184" s="258" t="s">
        <v>744</v>
      </c>
    </row>
    <row r="185" spans="1:30" ht="45" customHeight="1" x14ac:dyDescent="0.25">
      <c r="A185" s="335" t="s">
        <v>50</v>
      </c>
      <c r="B185" s="228" t="s">
        <v>47</v>
      </c>
      <c r="C185" s="425" t="s">
        <v>671</v>
      </c>
      <c r="D185" s="408"/>
      <c r="E185" s="408"/>
      <c r="F185" s="408"/>
      <c r="G185" s="408"/>
      <c r="H185" s="408"/>
      <c r="I185" s="392"/>
      <c r="J185" s="392"/>
      <c r="K185" s="392"/>
      <c r="L185" s="392"/>
      <c r="M185" s="392"/>
      <c r="N185" s="392"/>
      <c r="O185" s="392"/>
      <c r="P185" s="392"/>
      <c r="Q185" s="392"/>
      <c r="R185" s="392"/>
      <c r="S185" s="392"/>
      <c r="T185" s="392"/>
      <c r="U185" s="392"/>
      <c r="V185" s="392"/>
      <c r="W185" s="392"/>
      <c r="X185" s="392"/>
      <c r="Y185" s="392"/>
      <c r="Z185" s="392"/>
      <c r="AA185" s="392"/>
      <c r="AB185" s="393"/>
      <c r="AC185" s="247"/>
      <c r="AD185" s="247"/>
    </row>
    <row r="186" spans="1:30" ht="194.25" customHeight="1" x14ac:dyDescent="0.25">
      <c r="A186" s="340" t="s">
        <v>370</v>
      </c>
      <c r="B186" s="252" t="s">
        <v>371</v>
      </c>
      <c r="C186" s="270" t="s">
        <v>395</v>
      </c>
      <c r="D186" s="252" t="s">
        <v>724</v>
      </c>
      <c r="E186" s="376" t="s">
        <v>372</v>
      </c>
      <c r="F186" s="252" t="s">
        <v>397</v>
      </c>
      <c r="G186" s="376" t="s">
        <v>396</v>
      </c>
      <c r="H186" s="253" t="s">
        <v>548</v>
      </c>
      <c r="I186" s="378">
        <v>0.05</v>
      </c>
      <c r="J186" s="336">
        <v>0.06</v>
      </c>
      <c r="K186" s="337">
        <v>0.02</v>
      </c>
      <c r="L186" s="337" t="s">
        <v>866</v>
      </c>
      <c r="M186" s="337">
        <v>0.1</v>
      </c>
      <c r="N186" s="337">
        <v>0.1</v>
      </c>
      <c r="O186" s="337" t="s">
        <v>1035</v>
      </c>
      <c r="P186" s="336">
        <v>0.1</v>
      </c>
      <c r="Q186" s="379">
        <v>0.15</v>
      </c>
      <c r="R186" s="379">
        <v>0.15</v>
      </c>
      <c r="S186" s="379" t="s">
        <v>1105</v>
      </c>
      <c r="T186" s="336">
        <v>0.23</v>
      </c>
      <c r="U186" s="336">
        <v>0.33</v>
      </c>
      <c r="V186" s="336">
        <v>0.45</v>
      </c>
      <c r="W186" s="336">
        <v>0.5</v>
      </c>
      <c r="X186" s="336">
        <v>0.55000000000000004</v>
      </c>
      <c r="Y186" s="336">
        <v>0.6</v>
      </c>
      <c r="Z186" s="380">
        <v>0.65</v>
      </c>
      <c r="AA186" s="380">
        <v>0.75</v>
      </c>
      <c r="AB186" s="380">
        <v>0.8</v>
      </c>
      <c r="AC186" s="247" t="s">
        <v>735</v>
      </c>
      <c r="AD186" s="247" t="s">
        <v>692</v>
      </c>
    </row>
    <row r="187" spans="1:30" ht="110.25" customHeight="1" x14ac:dyDescent="0.25">
      <c r="A187" s="340" t="s">
        <v>374</v>
      </c>
      <c r="B187" s="250" t="s">
        <v>373</v>
      </c>
      <c r="C187" s="327" t="s">
        <v>398</v>
      </c>
      <c r="D187" s="252"/>
      <c r="E187" s="376" t="s">
        <v>377</v>
      </c>
      <c r="F187" s="252" t="s">
        <v>401</v>
      </c>
      <c r="G187" s="376" t="s">
        <v>402</v>
      </c>
      <c r="H187" s="253" t="s">
        <v>550</v>
      </c>
      <c r="I187" s="254">
        <v>10</v>
      </c>
      <c r="J187" s="255">
        <v>15</v>
      </c>
      <c r="K187" s="256">
        <v>15</v>
      </c>
      <c r="L187" s="256"/>
      <c r="M187" s="256">
        <v>18</v>
      </c>
      <c r="N187" s="256">
        <v>18</v>
      </c>
      <c r="O187" s="256" t="s">
        <v>1036</v>
      </c>
      <c r="P187" s="255">
        <v>18</v>
      </c>
      <c r="Q187" s="257">
        <v>20</v>
      </c>
      <c r="R187" s="257">
        <v>20</v>
      </c>
      <c r="S187" s="257"/>
      <c r="T187" s="255">
        <v>23</v>
      </c>
      <c r="U187" s="255">
        <v>25</v>
      </c>
      <c r="V187" s="255">
        <v>30</v>
      </c>
      <c r="W187" s="255">
        <v>33</v>
      </c>
      <c r="X187" s="255">
        <v>35</v>
      </c>
      <c r="Y187" s="255">
        <v>38</v>
      </c>
      <c r="Z187" s="255">
        <v>40</v>
      </c>
      <c r="AA187" s="255">
        <v>45</v>
      </c>
      <c r="AB187" s="255">
        <v>50</v>
      </c>
      <c r="AC187" s="258" t="s">
        <v>733</v>
      </c>
      <c r="AD187" s="258" t="s">
        <v>446</v>
      </c>
    </row>
    <row r="188" spans="1:30" ht="150" x14ac:dyDescent="0.25">
      <c r="A188" s="313"/>
      <c r="B188" s="313"/>
      <c r="C188" s="251"/>
      <c r="D188" s="250"/>
      <c r="E188" s="377" t="s">
        <v>378</v>
      </c>
      <c r="F188" s="281" t="s">
        <v>399</v>
      </c>
      <c r="G188" s="377" t="s">
        <v>547</v>
      </c>
      <c r="H188" s="340" t="s">
        <v>549</v>
      </c>
      <c r="I188" s="369">
        <v>20</v>
      </c>
      <c r="J188" s="370">
        <v>20</v>
      </c>
      <c r="K188" s="283">
        <v>40</v>
      </c>
      <c r="L188" s="283"/>
      <c r="M188" s="283">
        <v>22</v>
      </c>
      <c r="N188" s="283">
        <v>23</v>
      </c>
      <c r="O188" s="283"/>
      <c r="P188" s="370">
        <v>22</v>
      </c>
      <c r="Q188" s="284">
        <v>25</v>
      </c>
      <c r="R188" s="284">
        <v>25</v>
      </c>
      <c r="S188" s="284"/>
      <c r="T188" s="370">
        <v>28</v>
      </c>
      <c r="U188" s="370">
        <v>30</v>
      </c>
      <c r="V188" s="370">
        <v>30</v>
      </c>
      <c r="W188" s="370">
        <v>30</v>
      </c>
      <c r="X188" s="370">
        <v>30</v>
      </c>
      <c r="Y188" s="370">
        <v>35</v>
      </c>
      <c r="Z188" s="370">
        <v>40</v>
      </c>
      <c r="AA188" s="370">
        <v>45</v>
      </c>
      <c r="AB188" s="370">
        <v>50</v>
      </c>
      <c r="AC188" s="258" t="s">
        <v>733</v>
      </c>
      <c r="AD188" s="371" t="s">
        <v>446</v>
      </c>
    </row>
    <row r="189" spans="1:30" ht="79.5" customHeight="1" x14ac:dyDescent="0.25">
      <c r="A189" s="227"/>
      <c r="B189" s="227"/>
      <c r="C189" s="227"/>
      <c r="D189" s="252"/>
      <c r="E189" s="376" t="s">
        <v>379</v>
      </c>
      <c r="F189" s="286" t="s">
        <v>400</v>
      </c>
      <c r="G189" s="376"/>
      <c r="H189" s="252"/>
      <c r="I189" s="252"/>
      <c r="J189" s="228"/>
      <c r="K189" s="228"/>
      <c r="L189" s="252" t="s">
        <v>859</v>
      </c>
      <c r="M189" s="228"/>
      <c r="N189" s="263"/>
      <c r="O189" s="263" t="s">
        <v>1037</v>
      </c>
      <c r="P189" s="252"/>
      <c r="Q189" s="271"/>
      <c r="R189" s="264">
        <v>100</v>
      </c>
      <c r="S189" s="271"/>
      <c r="T189" s="228"/>
      <c r="U189" s="228"/>
      <c r="V189" s="228"/>
      <c r="W189" s="228"/>
      <c r="X189" s="228"/>
      <c r="Y189" s="228"/>
      <c r="Z189" s="227"/>
      <c r="AA189" s="227"/>
      <c r="AB189" s="261"/>
      <c r="AC189" s="258" t="s">
        <v>733</v>
      </c>
      <c r="AD189" s="381" t="s">
        <v>446</v>
      </c>
    </row>
    <row r="190" spans="1:30" ht="323.25" customHeight="1" x14ac:dyDescent="0.25">
      <c r="A190" s="227"/>
      <c r="B190" s="227"/>
      <c r="C190" s="227"/>
      <c r="D190" s="252"/>
      <c r="E190" s="376" t="s">
        <v>380</v>
      </c>
      <c r="F190" s="286" t="s">
        <v>403</v>
      </c>
      <c r="G190" s="228"/>
      <c r="H190" s="252"/>
      <c r="I190" s="252"/>
      <c r="J190" s="228"/>
      <c r="K190" s="228"/>
      <c r="L190" s="252" t="s">
        <v>864</v>
      </c>
      <c r="M190" s="228"/>
      <c r="N190" s="263"/>
      <c r="O190" s="263" t="s">
        <v>1038</v>
      </c>
      <c r="P190" s="252"/>
      <c r="Q190" s="271"/>
      <c r="R190" s="271"/>
      <c r="S190" s="264" t="s">
        <v>1038</v>
      </c>
      <c r="T190" s="228"/>
      <c r="U190" s="228"/>
      <c r="V190" s="228"/>
      <c r="W190" s="228"/>
      <c r="X190" s="228"/>
      <c r="Y190" s="228"/>
      <c r="Z190" s="227"/>
      <c r="AA190" s="227"/>
      <c r="AB190" s="261"/>
      <c r="AC190" s="258" t="s">
        <v>733</v>
      </c>
      <c r="AD190" s="227" t="s">
        <v>446</v>
      </c>
    </row>
    <row r="191" spans="1:30" ht="168.75" customHeight="1" x14ac:dyDescent="0.25">
      <c r="A191" s="252" t="s">
        <v>382</v>
      </c>
      <c r="B191" s="252" t="s">
        <v>383</v>
      </c>
      <c r="C191" s="270" t="s">
        <v>426</v>
      </c>
      <c r="D191" s="252" t="s">
        <v>725</v>
      </c>
      <c r="E191" s="376" t="s">
        <v>390</v>
      </c>
      <c r="F191" s="252" t="s">
        <v>405</v>
      </c>
      <c r="G191" s="376"/>
      <c r="H191" s="252"/>
      <c r="I191" s="252"/>
      <c r="J191" s="228"/>
      <c r="K191" s="228"/>
      <c r="L191" s="252" t="s">
        <v>841</v>
      </c>
      <c r="M191" s="228"/>
      <c r="N191" s="263"/>
      <c r="O191" s="263" t="s">
        <v>1039</v>
      </c>
      <c r="P191" s="252"/>
      <c r="Q191" s="271"/>
      <c r="R191" s="271"/>
      <c r="S191" s="264" t="s">
        <v>1146</v>
      </c>
      <c r="T191" s="228"/>
      <c r="U191" s="228"/>
      <c r="V191" s="228"/>
      <c r="W191" s="228"/>
      <c r="X191" s="228"/>
      <c r="Y191" s="228"/>
      <c r="Z191" s="227"/>
      <c r="AA191" s="227"/>
      <c r="AB191" s="261"/>
      <c r="AC191" s="247" t="s">
        <v>735</v>
      </c>
      <c r="AD191" s="227" t="s">
        <v>692</v>
      </c>
    </row>
    <row r="192" spans="1:30" ht="234.75" customHeight="1" x14ac:dyDescent="0.25">
      <c r="A192" s="252" t="s">
        <v>388</v>
      </c>
      <c r="B192" s="252" t="s">
        <v>389</v>
      </c>
      <c r="C192" s="261" t="s">
        <v>715</v>
      </c>
      <c r="D192" s="252" t="s">
        <v>726</v>
      </c>
      <c r="E192" s="376" t="s">
        <v>391</v>
      </c>
      <c r="F192" s="261" t="s">
        <v>406</v>
      </c>
      <c r="G192" s="376"/>
      <c r="H192" s="252"/>
      <c r="I192" s="252"/>
      <c r="J192" s="227"/>
      <c r="K192" s="227"/>
      <c r="L192" s="261" t="s">
        <v>865</v>
      </c>
      <c r="M192" s="227"/>
      <c r="N192" s="263"/>
      <c r="O192" s="263" t="s">
        <v>1040</v>
      </c>
      <c r="P192" s="261"/>
      <c r="Q192" s="271"/>
      <c r="R192" s="271"/>
      <c r="S192" s="264" t="s">
        <v>1147</v>
      </c>
      <c r="T192" s="227"/>
      <c r="U192" s="227"/>
      <c r="V192" s="227"/>
      <c r="W192" s="227"/>
      <c r="X192" s="227"/>
      <c r="Y192" s="227"/>
      <c r="Z192" s="227"/>
      <c r="AA192" s="227"/>
      <c r="AB192" s="261"/>
      <c r="AC192" s="247" t="s">
        <v>735</v>
      </c>
      <c r="AD192" s="227" t="s">
        <v>692</v>
      </c>
    </row>
    <row r="193" spans="1:30" ht="27.75" customHeight="1" x14ac:dyDescent="0.25">
      <c r="A193" s="418"/>
      <c r="B193" s="419"/>
      <c r="C193" s="419"/>
      <c r="D193" s="419"/>
      <c r="E193" s="419"/>
      <c r="F193" s="419"/>
      <c r="G193" s="419"/>
      <c r="H193" s="419"/>
      <c r="I193" s="419"/>
      <c r="J193" s="419"/>
      <c r="K193" s="419"/>
      <c r="L193" s="419"/>
      <c r="M193" s="419"/>
      <c r="N193" s="419"/>
      <c r="O193" s="419"/>
      <c r="P193" s="419"/>
      <c r="Q193" s="419"/>
      <c r="R193" s="419"/>
      <c r="S193" s="419"/>
      <c r="T193" s="419"/>
      <c r="U193" s="419"/>
      <c r="V193" s="419"/>
      <c r="W193" s="419"/>
      <c r="X193" s="419"/>
      <c r="Y193" s="419"/>
      <c r="Z193" s="419"/>
      <c r="AA193" s="419"/>
      <c r="AB193" s="419"/>
      <c r="AC193" s="419"/>
      <c r="AD193" s="419"/>
    </row>
  </sheetData>
  <autoFilter ref="A7:AD192"/>
  <mergeCells count="47">
    <mergeCell ref="C155:AB155"/>
    <mergeCell ref="C159:AB159"/>
    <mergeCell ref="A193:AD193"/>
    <mergeCell ref="C55:AB55"/>
    <mergeCell ref="AC1:AD1"/>
    <mergeCell ref="C174:S174"/>
    <mergeCell ref="AC2:AD2"/>
    <mergeCell ref="C185:AB185"/>
    <mergeCell ref="AC4:AC6"/>
    <mergeCell ref="I5:I6"/>
    <mergeCell ref="C8:AB8"/>
    <mergeCell ref="C9:AB9"/>
    <mergeCell ref="C168:AD168"/>
    <mergeCell ref="C169:AD169"/>
    <mergeCell ref="F144:F147"/>
    <mergeCell ref="D148:D149"/>
    <mergeCell ref="C152:AB152"/>
    <mergeCell ref="C125:AB125"/>
    <mergeCell ref="AD4:AD6"/>
    <mergeCell ref="B5:B6"/>
    <mergeCell ref="C5:C6"/>
    <mergeCell ref="E5:E6"/>
    <mergeCell ref="F5:F6"/>
    <mergeCell ref="G5:G6"/>
    <mergeCell ref="H5:H6"/>
    <mergeCell ref="J5:V5"/>
    <mergeCell ref="W5:AB5"/>
    <mergeCell ref="C25:AB25"/>
    <mergeCell ref="D150:D151"/>
    <mergeCell ref="C61:AB61"/>
    <mergeCell ref="C69:AB69"/>
    <mergeCell ref="I4:AB4"/>
    <mergeCell ref="A3:AD3"/>
    <mergeCell ref="C80:AB80"/>
    <mergeCell ref="C84:AB84"/>
    <mergeCell ref="C85:AB85"/>
    <mergeCell ref="C118:AB118"/>
    <mergeCell ref="C31:AB31"/>
    <mergeCell ref="C38:AB38"/>
    <mergeCell ref="C39:AB39"/>
    <mergeCell ref="C44:AB44"/>
    <mergeCell ref="E4:F4"/>
    <mergeCell ref="G4:H4"/>
    <mergeCell ref="C14:AB14"/>
    <mergeCell ref="A4:A6"/>
    <mergeCell ref="B4:C4"/>
    <mergeCell ref="D4:D6"/>
  </mergeCells>
  <pageMargins left="0.70866141732283472" right="0.11811023622047245" top="0.15748031496062992" bottom="0.15748031496062992" header="0.31496062992125984" footer="0.31496062992125984"/>
  <pageSetup paperSize="9" scale="37" fitToHeight="24" orientation="landscape" r:id="rId1"/>
  <rowBreaks count="2" manualBreakCount="2">
    <brk id="43" max="29" man="1"/>
    <brk id="117" max="29"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AE192"/>
  <sheetViews>
    <sheetView zoomScale="75" zoomScaleNormal="75" workbookViewId="0">
      <selection activeCell="O1" sqref="O1:S1"/>
    </sheetView>
  </sheetViews>
  <sheetFormatPr defaultRowHeight="15.75" x14ac:dyDescent="0.25"/>
  <cols>
    <col min="1" max="2" width="9.28515625" style="9" customWidth="1"/>
    <col min="3" max="3" width="30.85546875" style="9" customWidth="1"/>
    <col min="4" max="4" width="30.28515625" style="67" customWidth="1"/>
    <col min="5" max="5" width="10.85546875" style="9" customWidth="1"/>
    <col min="6" max="6" width="28.85546875" style="9" customWidth="1"/>
    <col min="7" max="7" width="10.5703125" style="101" customWidth="1"/>
    <col min="8" max="8" width="27.85546875" style="101" customWidth="1"/>
    <col min="9" max="9" width="10" style="101" customWidth="1"/>
    <col min="10" max="10" width="11" style="80" customWidth="1"/>
    <col min="11" max="11" width="11.42578125" style="80" customWidth="1"/>
    <col min="12" max="12" width="18.42578125" style="80" customWidth="1"/>
    <col min="13" max="13" width="10.85546875" style="80" customWidth="1"/>
    <col min="14" max="14" width="10.85546875" style="172" customWidth="1"/>
    <col min="15" max="15" width="32.7109375" style="172" customWidth="1"/>
    <col min="16" max="16" width="8.28515625" style="79" hidden="1" customWidth="1"/>
    <col min="17" max="18" width="8.28515625" style="223" customWidth="1"/>
    <col min="19" max="19" width="17.85546875" style="223" customWidth="1"/>
    <col min="20" max="20" width="8.28515625" style="80" hidden="1" customWidth="1"/>
    <col min="21" max="21" width="9.28515625" style="80" hidden="1" customWidth="1"/>
    <col min="22" max="22" width="9.7109375" style="80" hidden="1" customWidth="1"/>
    <col min="23" max="23" width="10.140625" style="80" hidden="1" customWidth="1"/>
    <col min="24" max="24" width="10.5703125" style="80" hidden="1" customWidth="1"/>
    <col min="25" max="25" width="9.7109375" style="80" hidden="1" customWidth="1"/>
    <col min="26" max="26" width="11.28515625" style="80" hidden="1" customWidth="1"/>
    <col min="27" max="27" width="12.85546875" style="80" hidden="1" customWidth="1"/>
    <col min="28" max="28" width="11.5703125" style="79" customWidth="1"/>
    <col min="29" max="29" width="24.28515625" style="1" customWidth="1"/>
    <col min="30" max="30" width="33" style="1" customWidth="1"/>
    <col min="31" max="32" width="9.140625" style="2" customWidth="1"/>
    <col min="33" max="16384" width="9.140625" style="2"/>
  </cols>
  <sheetData>
    <row r="1" spans="1:30" s="112" customFormat="1" ht="128.25" customHeight="1" x14ac:dyDescent="0.25">
      <c r="A1" s="107"/>
      <c r="B1" s="107"/>
      <c r="C1" s="9"/>
      <c r="D1" s="108"/>
      <c r="E1" s="107"/>
      <c r="F1" s="9"/>
      <c r="G1" s="109"/>
      <c r="H1" s="109"/>
      <c r="I1" s="109"/>
      <c r="J1" s="110"/>
      <c r="K1" s="110"/>
      <c r="L1" s="110"/>
      <c r="M1" s="110"/>
      <c r="N1" s="171"/>
      <c r="O1" s="171"/>
      <c r="P1" s="111"/>
      <c r="Q1" s="171"/>
      <c r="R1" s="171"/>
      <c r="S1" s="171"/>
      <c r="T1" s="110"/>
      <c r="U1" s="110"/>
      <c r="V1" s="110"/>
      <c r="W1" s="110"/>
      <c r="X1" s="110"/>
      <c r="Y1" s="110"/>
      <c r="Z1" s="110"/>
      <c r="AA1" s="110"/>
      <c r="AB1" s="111"/>
      <c r="AC1" s="435"/>
      <c r="AD1" s="436"/>
    </row>
    <row r="2" spans="1:30" ht="20.25" x14ac:dyDescent="0.25">
      <c r="A2" s="437" t="s">
        <v>948</v>
      </c>
      <c r="B2" s="438"/>
      <c r="C2" s="438"/>
      <c r="D2" s="438"/>
      <c r="E2" s="438"/>
      <c r="F2" s="438"/>
      <c r="G2" s="438"/>
      <c r="H2" s="438"/>
      <c r="I2" s="439"/>
      <c r="J2" s="439"/>
      <c r="K2" s="439"/>
      <c r="L2" s="439"/>
      <c r="M2" s="439"/>
      <c r="N2" s="439"/>
      <c r="O2" s="439"/>
      <c r="P2" s="439"/>
      <c r="Q2" s="439"/>
      <c r="R2" s="439"/>
      <c r="S2" s="439"/>
      <c r="T2" s="439"/>
      <c r="U2" s="439"/>
      <c r="V2" s="439"/>
      <c r="W2" s="439"/>
      <c r="X2" s="439"/>
      <c r="Y2" s="439"/>
      <c r="Z2" s="439"/>
      <c r="AA2" s="439"/>
      <c r="AB2" s="439"/>
      <c r="AC2" s="439"/>
      <c r="AD2" s="439"/>
    </row>
    <row r="3" spans="1:30" ht="45.75" customHeight="1" x14ac:dyDescent="0.25">
      <c r="A3" s="440" t="s">
        <v>0</v>
      </c>
      <c r="B3" s="442" t="s">
        <v>427</v>
      </c>
      <c r="C3" s="443"/>
      <c r="D3" s="444" t="s">
        <v>79</v>
      </c>
      <c r="E3" s="442" t="s">
        <v>2</v>
      </c>
      <c r="F3" s="442"/>
      <c r="G3" s="446" t="s">
        <v>3</v>
      </c>
      <c r="H3" s="447"/>
      <c r="I3" s="448" t="s">
        <v>443</v>
      </c>
      <c r="J3" s="426"/>
      <c r="K3" s="426"/>
      <c r="L3" s="426"/>
      <c r="M3" s="426"/>
      <c r="N3" s="426"/>
      <c r="O3" s="426"/>
      <c r="P3" s="426"/>
      <c r="Q3" s="426"/>
      <c r="R3" s="426"/>
      <c r="S3" s="426"/>
      <c r="T3" s="426"/>
      <c r="U3" s="426"/>
      <c r="V3" s="426"/>
      <c r="W3" s="426"/>
      <c r="X3" s="426"/>
      <c r="Y3" s="426"/>
      <c r="Z3" s="426"/>
      <c r="AA3" s="426"/>
      <c r="AB3" s="427"/>
      <c r="AC3" s="449" t="s">
        <v>777</v>
      </c>
      <c r="AD3" s="449" t="s">
        <v>736</v>
      </c>
    </row>
    <row r="4" spans="1:30" ht="26.25" customHeight="1" x14ac:dyDescent="0.25">
      <c r="A4" s="440"/>
      <c r="B4" s="442" t="s">
        <v>1</v>
      </c>
      <c r="C4" s="442" t="s">
        <v>4</v>
      </c>
      <c r="D4" s="444"/>
      <c r="E4" s="442" t="s">
        <v>1</v>
      </c>
      <c r="F4" s="442" t="s">
        <v>4</v>
      </c>
      <c r="G4" s="446" t="s">
        <v>1</v>
      </c>
      <c r="H4" s="448" t="s">
        <v>4</v>
      </c>
      <c r="I4" s="454" t="s">
        <v>620</v>
      </c>
      <c r="J4" s="448" t="s">
        <v>444</v>
      </c>
      <c r="K4" s="456"/>
      <c r="L4" s="456"/>
      <c r="M4" s="456"/>
      <c r="N4" s="456"/>
      <c r="O4" s="456"/>
      <c r="P4" s="457"/>
      <c r="Q4" s="457"/>
      <c r="R4" s="457"/>
      <c r="S4" s="457"/>
      <c r="T4" s="457"/>
      <c r="U4" s="457"/>
      <c r="V4" s="458"/>
      <c r="W4" s="448" t="s">
        <v>445</v>
      </c>
      <c r="X4" s="457"/>
      <c r="Y4" s="457"/>
      <c r="Z4" s="457"/>
      <c r="AA4" s="457"/>
      <c r="AB4" s="458"/>
      <c r="AC4" s="450"/>
      <c r="AD4" s="450"/>
    </row>
    <row r="5" spans="1:30" ht="74.25" customHeight="1" x14ac:dyDescent="0.25">
      <c r="A5" s="441"/>
      <c r="B5" s="445"/>
      <c r="C5" s="445"/>
      <c r="D5" s="445"/>
      <c r="E5" s="445"/>
      <c r="F5" s="445"/>
      <c r="G5" s="452"/>
      <c r="H5" s="453"/>
      <c r="I5" s="455"/>
      <c r="J5" s="81" t="s">
        <v>1045</v>
      </c>
      <c r="K5" s="81" t="s">
        <v>785</v>
      </c>
      <c r="L5" s="81" t="s">
        <v>1042</v>
      </c>
      <c r="M5" s="81" t="s">
        <v>1046</v>
      </c>
      <c r="N5" s="151" t="s">
        <v>895</v>
      </c>
      <c r="O5" s="151" t="s">
        <v>1041</v>
      </c>
      <c r="P5" s="81">
        <v>2020</v>
      </c>
      <c r="Q5" s="208" t="s">
        <v>1048</v>
      </c>
      <c r="R5" s="208" t="s">
        <v>1049</v>
      </c>
      <c r="S5" s="208" t="s">
        <v>1047</v>
      </c>
      <c r="T5" s="81">
        <v>2022</v>
      </c>
      <c r="U5" s="81">
        <v>2023</v>
      </c>
      <c r="V5" s="81">
        <v>2024</v>
      </c>
      <c r="W5" s="81">
        <v>2025</v>
      </c>
      <c r="X5" s="81">
        <v>2026</v>
      </c>
      <c r="Y5" s="81">
        <v>2027</v>
      </c>
      <c r="Z5" s="81">
        <v>2028</v>
      </c>
      <c r="AA5" s="81">
        <v>2029</v>
      </c>
      <c r="AB5" s="81">
        <v>2030</v>
      </c>
      <c r="AC5" s="450"/>
      <c r="AD5" s="450"/>
    </row>
    <row r="6" spans="1:30" s="73" customFormat="1" x14ac:dyDescent="0.25">
      <c r="A6" s="71">
        <v>1</v>
      </c>
      <c r="B6" s="72">
        <v>2</v>
      </c>
      <c r="C6" s="72">
        <v>3</v>
      </c>
      <c r="D6" s="72">
        <v>4</v>
      </c>
      <c r="E6" s="72">
        <v>5</v>
      </c>
      <c r="F6" s="72">
        <v>6</v>
      </c>
      <c r="G6" s="82">
        <v>7</v>
      </c>
      <c r="H6" s="83">
        <v>8</v>
      </c>
      <c r="I6" s="84">
        <v>9</v>
      </c>
      <c r="J6" s="81">
        <v>10</v>
      </c>
      <c r="K6" s="81"/>
      <c r="L6" s="81"/>
      <c r="M6" s="81">
        <v>11</v>
      </c>
      <c r="N6" s="151"/>
      <c r="O6" s="151"/>
      <c r="P6" s="81">
        <v>11</v>
      </c>
      <c r="Q6" s="208">
        <v>12</v>
      </c>
      <c r="R6" s="208"/>
      <c r="S6" s="208"/>
      <c r="T6" s="81">
        <v>13</v>
      </c>
      <c r="U6" s="81">
        <v>14</v>
      </c>
      <c r="V6" s="81">
        <v>15</v>
      </c>
      <c r="W6" s="81">
        <v>16</v>
      </c>
      <c r="X6" s="81">
        <v>17</v>
      </c>
      <c r="Y6" s="81">
        <v>18</v>
      </c>
      <c r="Z6" s="81">
        <v>19</v>
      </c>
      <c r="AA6" s="81">
        <v>20</v>
      </c>
      <c r="AB6" s="81">
        <v>21</v>
      </c>
      <c r="AC6" s="70">
        <v>22</v>
      </c>
      <c r="AD6" s="70">
        <v>23</v>
      </c>
    </row>
    <row r="7" spans="1:30" ht="18.75" hidden="1" x14ac:dyDescent="0.25">
      <c r="A7" s="196">
        <v>1</v>
      </c>
      <c r="B7" s="179" t="s">
        <v>6</v>
      </c>
      <c r="C7" s="403" t="s">
        <v>5</v>
      </c>
      <c r="D7" s="403"/>
      <c r="E7" s="403"/>
      <c r="F7" s="403"/>
      <c r="G7" s="403"/>
      <c r="H7" s="403"/>
      <c r="I7" s="403"/>
      <c r="J7" s="445"/>
      <c r="K7" s="445"/>
      <c r="L7" s="445"/>
      <c r="M7" s="445"/>
      <c r="N7" s="445"/>
      <c r="O7" s="445"/>
      <c r="P7" s="445"/>
      <c r="Q7" s="445"/>
      <c r="R7" s="445"/>
      <c r="S7" s="445"/>
      <c r="T7" s="445"/>
      <c r="U7" s="445"/>
      <c r="V7" s="445"/>
      <c r="W7" s="445"/>
      <c r="X7" s="445"/>
      <c r="Y7" s="445"/>
      <c r="Z7" s="445"/>
      <c r="AA7" s="445"/>
      <c r="AB7" s="445"/>
      <c r="AC7" s="178"/>
      <c r="AD7" s="178"/>
    </row>
    <row r="8" spans="1:30" ht="15" hidden="1" x14ac:dyDescent="0.25">
      <c r="A8" s="130" t="s">
        <v>10</v>
      </c>
      <c r="B8" s="180" t="s">
        <v>784</v>
      </c>
      <c r="C8" s="442" t="s">
        <v>7</v>
      </c>
      <c r="D8" s="442"/>
      <c r="E8" s="442"/>
      <c r="F8" s="442"/>
      <c r="G8" s="442"/>
      <c r="H8" s="442"/>
      <c r="I8" s="442"/>
      <c r="J8" s="445"/>
      <c r="K8" s="445"/>
      <c r="L8" s="445"/>
      <c r="M8" s="445"/>
      <c r="N8" s="445"/>
      <c r="O8" s="445"/>
      <c r="P8" s="445"/>
      <c r="Q8" s="445"/>
      <c r="R8" s="445"/>
      <c r="S8" s="445"/>
      <c r="T8" s="445"/>
      <c r="U8" s="445"/>
      <c r="V8" s="445"/>
      <c r="W8" s="445"/>
      <c r="X8" s="445"/>
      <c r="Y8" s="445"/>
      <c r="Z8" s="445"/>
      <c r="AA8" s="445"/>
      <c r="AB8" s="445"/>
      <c r="AC8" s="178"/>
      <c r="AD8" s="178"/>
    </row>
    <row r="9" spans="1:30" s="5" customFormat="1" ht="178.5" hidden="1" customHeight="1" x14ac:dyDescent="0.25">
      <c r="A9" s="3" t="s">
        <v>54</v>
      </c>
      <c r="B9" s="131" t="s">
        <v>51</v>
      </c>
      <c r="C9" s="131" t="s">
        <v>469</v>
      </c>
      <c r="D9" s="132" t="s">
        <v>57</v>
      </c>
      <c r="E9" s="131" t="s">
        <v>60</v>
      </c>
      <c r="F9" s="131" t="s">
        <v>59</v>
      </c>
      <c r="G9" s="142" t="s">
        <v>73</v>
      </c>
      <c r="H9" s="54" t="s">
        <v>741</v>
      </c>
      <c r="I9" s="78">
        <v>18</v>
      </c>
      <c r="J9" s="146">
        <v>19</v>
      </c>
      <c r="K9" s="104">
        <v>23</v>
      </c>
      <c r="L9" s="104"/>
      <c r="M9" s="104">
        <v>20</v>
      </c>
      <c r="N9" s="104">
        <v>25</v>
      </c>
      <c r="O9" s="104"/>
      <c r="P9" s="146">
        <v>20</v>
      </c>
      <c r="Q9" s="164">
        <v>21</v>
      </c>
      <c r="R9" s="164"/>
      <c r="S9" s="164"/>
      <c r="T9" s="146">
        <v>22</v>
      </c>
      <c r="U9" s="146">
        <v>23</v>
      </c>
      <c r="V9" s="146">
        <v>24</v>
      </c>
      <c r="W9" s="146">
        <v>25</v>
      </c>
      <c r="X9" s="146">
        <v>26</v>
      </c>
      <c r="Y9" s="146">
        <v>27</v>
      </c>
      <c r="Z9" s="146">
        <v>28</v>
      </c>
      <c r="AA9" s="146">
        <v>29</v>
      </c>
      <c r="AB9" s="146">
        <v>30</v>
      </c>
      <c r="AC9" s="4" t="s">
        <v>731</v>
      </c>
      <c r="AD9" s="4" t="s">
        <v>447</v>
      </c>
    </row>
    <row r="10" spans="1:30" ht="157.5" hidden="1" customHeight="1" x14ac:dyDescent="0.25">
      <c r="A10" s="130"/>
      <c r="B10" s="133"/>
      <c r="C10" s="133"/>
      <c r="D10" s="134"/>
      <c r="E10" s="133"/>
      <c r="F10" s="133"/>
      <c r="G10" s="138" t="s">
        <v>74</v>
      </c>
      <c r="H10" s="198" t="s">
        <v>621</v>
      </c>
      <c r="I10" s="198">
        <v>12.75</v>
      </c>
      <c r="J10" s="142">
        <v>12.5</v>
      </c>
      <c r="K10" s="120">
        <v>14.9</v>
      </c>
      <c r="L10" s="120"/>
      <c r="M10" s="120">
        <v>12.6</v>
      </c>
      <c r="N10" s="120">
        <v>16.14</v>
      </c>
      <c r="O10" s="120" t="s">
        <v>949</v>
      </c>
      <c r="P10" s="142">
        <v>12.6</v>
      </c>
      <c r="Q10" s="165">
        <v>12.7</v>
      </c>
      <c r="R10" s="165"/>
      <c r="S10" s="165"/>
      <c r="T10" s="142">
        <v>12.8</v>
      </c>
      <c r="U10" s="142">
        <v>12.9</v>
      </c>
      <c r="V10" s="142">
        <v>13</v>
      </c>
      <c r="W10" s="142">
        <v>13.2</v>
      </c>
      <c r="X10" s="142">
        <v>13.3</v>
      </c>
      <c r="Y10" s="142">
        <v>13.8</v>
      </c>
      <c r="Z10" s="142">
        <v>14</v>
      </c>
      <c r="AA10" s="142">
        <v>14.5</v>
      </c>
      <c r="AB10" s="142">
        <v>14.8</v>
      </c>
      <c r="AC10" s="178" t="s">
        <v>732</v>
      </c>
      <c r="AD10" s="178" t="s">
        <v>446</v>
      </c>
    </row>
    <row r="11" spans="1:30" ht="122.25" hidden="1" customHeight="1" x14ac:dyDescent="0.25">
      <c r="A11" s="180" t="s">
        <v>55</v>
      </c>
      <c r="B11" s="194" t="s">
        <v>52</v>
      </c>
      <c r="C11" s="194" t="s">
        <v>622</v>
      </c>
      <c r="D11" s="195" t="s">
        <v>57</v>
      </c>
      <c r="E11" s="194" t="s">
        <v>61</v>
      </c>
      <c r="F11" s="194" t="s">
        <v>623</v>
      </c>
      <c r="G11" s="138" t="s">
        <v>75</v>
      </c>
      <c r="H11" s="138" t="s">
        <v>737</v>
      </c>
      <c r="I11" s="138" t="s">
        <v>720</v>
      </c>
      <c r="J11" s="148">
        <v>10</v>
      </c>
      <c r="K11" s="104">
        <v>18</v>
      </c>
      <c r="L11" s="104"/>
      <c r="M11" s="104">
        <v>10</v>
      </c>
      <c r="N11" s="104">
        <v>77</v>
      </c>
      <c r="O11" s="104" t="s">
        <v>950</v>
      </c>
      <c r="P11" s="148">
        <v>10</v>
      </c>
      <c r="Q11" s="164">
        <f>64+P11</f>
        <v>74</v>
      </c>
      <c r="R11" s="164"/>
      <c r="S11" s="164"/>
      <c r="T11" s="148">
        <f>215+Q11</f>
        <v>289</v>
      </c>
      <c r="U11" s="148">
        <f>T11+1125</f>
        <v>1414</v>
      </c>
      <c r="V11" s="148">
        <f>U11</f>
        <v>1414</v>
      </c>
      <c r="W11" s="148">
        <f>150+V11</f>
        <v>1564</v>
      </c>
      <c r="X11" s="148">
        <f>1332+W11</f>
        <v>2896</v>
      </c>
      <c r="Y11" s="148">
        <f>X11</f>
        <v>2896</v>
      </c>
      <c r="Z11" s="148">
        <f>Y11</f>
        <v>2896</v>
      </c>
      <c r="AA11" s="148">
        <f>3500+Z11</f>
        <v>6396</v>
      </c>
      <c r="AB11" s="148">
        <f>160+AA11</f>
        <v>6556</v>
      </c>
      <c r="AC11" s="180" t="s">
        <v>731</v>
      </c>
      <c r="AD11" s="180" t="s">
        <v>707</v>
      </c>
    </row>
    <row r="12" spans="1:30" ht="133.5" hidden="1" customHeight="1" x14ac:dyDescent="0.25">
      <c r="A12" s="130" t="s">
        <v>56</v>
      </c>
      <c r="B12" s="133" t="s">
        <v>53</v>
      </c>
      <c r="C12" s="133" t="s">
        <v>413</v>
      </c>
      <c r="D12" s="134" t="s">
        <v>57</v>
      </c>
      <c r="E12" s="133" t="s">
        <v>62</v>
      </c>
      <c r="F12" s="133" t="s">
        <v>624</v>
      </c>
      <c r="G12" s="75"/>
      <c r="H12" s="58"/>
      <c r="I12" s="58"/>
      <c r="J12" s="76"/>
      <c r="K12" s="76"/>
      <c r="L12" s="76"/>
      <c r="M12" s="76"/>
      <c r="N12" s="126"/>
      <c r="O12" s="126"/>
      <c r="P12" s="75"/>
      <c r="Q12" s="209"/>
      <c r="R12" s="209"/>
      <c r="S12" s="209"/>
      <c r="T12" s="76"/>
      <c r="U12" s="76"/>
      <c r="V12" s="76"/>
      <c r="W12" s="76"/>
      <c r="X12" s="76"/>
      <c r="Y12" s="76"/>
      <c r="Z12" s="76"/>
      <c r="AA12" s="76"/>
      <c r="AB12" s="75"/>
      <c r="AC12" s="8" t="s">
        <v>731</v>
      </c>
      <c r="AD12" s="8" t="s">
        <v>707</v>
      </c>
    </row>
    <row r="13" spans="1:30" ht="15" hidden="1" x14ac:dyDescent="0.25">
      <c r="A13" s="9" t="s">
        <v>11</v>
      </c>
      <c r="B13" s="180" t="s">
        <v>521</v>
      </c>
      <c r="C13" s="440" t="s">
        <v>58</v>
      </c>
      <c r="D13" s="451"/>
      <c r="E13" s="451"/>
      <c r="F13" s="451"/>
      <c r="G13" s="451"/>
      <c r="H13" s="451"/>
      <c r="I13" s="426"/>
      <c r="J13" s="426"/>
      <c r="K13" s="426"/>
      <c r="L13" s="426"/>
      <c r="M13" s="426"/>
      <c r="N13" s="426"/>
      <c r="O13" s="426"/>
      <c r="P13" s="426"/>
      <c r="Q13" s="426"/>
      <c r="R13" s="426"/>
      <c r="S13" s="426"/>
      <c r="T13" s="426"/>
      <c r="U13" s="426"/>
      <c r="V13" s="426"/>
      <c r="W13" s="426"/>
      <c r="X13" s="426"/>
      <c r="Y13" s="426"/>
      <c r="Z13" s="426"/>
      <c r="AA13" s="426"/>
      <c r="AB13" s="427"/>
      <c r="AC13" s="178"/>
      <c r="AD13" s="178"/>
    </row>
    <row r="14" spans="1:30" s="5" customFormat="1" ht="132" hidden="1" customHeight="1" x14ac:dyDescent="0.25">
      <c r="A14" s="136" t="s">
        <v>65</v>
      </c>
      <c r="B14" s="139" t="s">
        <v>63</v>
      </c>
      <c r="C14" s="139" t="s">
        <v>455</v>
      </c>
      <c r="D14" s="139" t="s">
        <v>71</v>
      </c>
      <c r="E14" s="139" t="s">
        <v>76</v>
      </c>
      <c r="F14" s="139" t="s">
        <v>72</v>
      </c>
      <c r="G14" s="142" t="s">
        <v>87</v>
      </c>
      <c r="H14" s="85" t="s">
        <v>530</v>
      </c>
      <c r="I14" s="146">
        <v>30</v>
      </c>
      <c r="J14" s="146">
        <v>30</v>
      </c>
      <c r="K14" s="104">
        <v>0</v>
      </c>
      <c r="L14" s="104" t="s">
        <v>885</v>
      </c>
      <c r="M14" s="104">
        <v>30</v>
      </c>
      <c r="N14" s="104">
        <v>30</v>
      </c>
      <c r="O14" s="104" t="s">
        <v>951</v>
      </c>
      <c r="P14" s="146">
        <v>30</v>
      </c>
      <c r="Q14" s="164">
        <v>30</v>
      </c>
      <c r="R14" s="164"/>
      <c r="S14" s="164"/>
      <c r="T14" s="146">
        <v>27</v>
      </c>
      <c r="U14" s="146">
        <v>27</v>
      </c>
      <c r="V14" s="146">
        <v>25</v>
      </c>
      <c r="W14" s="146">
        <v>25</v>
      </c>
      <c r="X14" s="146">
        <v>25</v>
      </c>
      <c r="Y14" s="146">
        <v>25</v>
      </c>
      <c r="Z14" s="146">
        <v>25</v>
      </c>
      <c r="AA14" s="146">
        <v>20</v>
      </c>
      <c r="AB14" s="142">
        <v>20</v>
      </c>
      <c r="AC14" s="4" t="s">
        <v>896</v>
      </c>
      <c r="AD14" s="4" t="s">
        <v>899</v>
      </c>
    </row>
    <row r="15" spans="1:30" s="5" customFormat="1" ht="236.25" hidden="1" customHeight="1" x14ac:dyDescent="0.25">
      <c r="A15" s="136"/>
      <c r="B15" s="139"/>
      <c r="C15" s="139"/>
      <c r="D15" s="139" t="s">
        <v>71</v>
      </c>
      <c r="E15" s="139" t="s">
        <v>77</v>
      </c>
      <c r="F15" s="139" t="s">
        <v>470</v>
      </c>
      <c r="G15" s="142" t="s">
        <v>531</v>
      </c>
      <c r="H15" s="147" t="s">
        <v>625</v>
      </c>
      <c r="I15" s="147" t="s">
        <v>719</v>
      </c>
      <c r="J15" s="142">
        <f>2100+231</f>
        <v>2331</v>
      </c>
      <c r="K15" s="120">
        <v>1261.3789999999999</v>
      </c>
      <c r="L15" s="120" t="s">
        <v>886</v>
      </c>
      <c r="M15" s="120">
        <v>4558</v>
      </c>
      <c r="N15" s="120">
        <v>7865.09</v>
      </c>
      <c r="O15" s="120" t="s">
        <v>952</v>
      </c>
      <c r="P15" s="142">
        <f>1800+120+36+119+20+98+34+J15</f>
        <v>4558</v>
      </c>
      <c r="Q15" s="165">
        <f>319+445+P15</f>
        <v>5322</v>
      </c>
      <c r="R15" s="165"/>
      <c r="S15" s="165"/>
      <c r="T15" s="142">
        <f>18+Q15</f>
        <v>5340</v>
      </c>
      <c r="U15" s="142">
        <f>T15+17641.38</f>
        <v>22981.38</v>
      </c>
      <c r="V15" s="142">
        <f>32.6+U15</f>
        <v>23013.98</v>
      </c>
      <c r="W15" s="142">
        <f>222.5+1534+V15</f>
        <v>24770.48</v>
      </c>
      <c r="X15" s="142">
        <f>1430+3450+476.3+W15</f>
        <v>30126.78</v>
      </c>
      <c r="Y15" s="142">
        <f>X15</f>
        <v>30126.78</v>
      </c>
      <c r="Z15" s="142">
        <f>Y15</f>
        <v>30126.78</v>
      </c>
      <c r="AA15" s="142">
        <f>67500+Z15</f>
        <v>97626.78</v>
      </c>
      <c r="AB15" s="142">
        <f>75000+AA15</f>
        <v>172626.78</v>
      </c>
      <c r="AC15" s="136" t="s">
        <v>731</v>
      </c>
      <c r="AD15" s="136" t="s">
        <v>897</v>
      </c>
    </row>
    <row r="16" spans="1:30" s="5" customFormat="1" ht="324.75" hidden="1" customHeight="1" x14ac:dyDescent="0.25">
      <c r="A16" s="136"/>
      <c r="B16" s="139"/>
      <c r="C16" s="139"/>
      <c r="D16" s="139" t="s">
        <v>71</v>
      </c>
      <c r="E16" s="139" t="s">
        <v>78</v>
      </c>
      <c r="F16" s="139" t="s">
        <v>456</v>
      </c>
      <c r="G16" s="142"/>
      <c r="H16" s="200"/>
      <c r="I16" s="200"/>
      <c r="J16" s="200"/>
      <c r="K16" s="200"/>
      <c r="L16" s="207" t="s">
        <v>1043</v>
      </c>
      <c r="M16" s="162"/>
      <c r="N16" s="163"/>
      <c r="O16" s="163" t="s">
        <v>953</v>
      </c>
      <c r="P16" s="142"/>
      <c r="Q16" s="210"/>
      <c r="R16" s="210"/>
      <c r="S16" s="210"/>
      <c r="T16" s="200"/>
      <c r="U16" s="200"/>
      <c r="V16" s="200"/>
      <c r="W16" s="200"/>
      <c r="X16" s="200"/>
      <c r="Y16" s="200"/>
      <c r="Z16" s="200"/>
      <c r="AA16" s="200"/>
      <c r="AB16" s="142"/>
      <c r="AC16" s="136" t="s">
        <v>731</v>
      </c>
      <c r="AD16" s="136" t="s">
        <v>447</v>
      </c>
    </row>
    <row r="17" spans="1:30" s="5" customFormat="1" ht="109.5" hidden="1" customHeight="1" x14ac:dyDescent="0.25">
      <c r="A17" s="136" t="s">
        <v>66</v>
      </c>
      <c r="B17" s="139" t="s">
        <v>64</v>
      </c>
      <c r="C17" s="139" t="s">
        <v>88</v>
      </c>
      <c r="D17" s="139" t="s">
        <v>71</v>
      </c>
      <c r="E17" s="139" t="s">
        <v>80</v>
      </c>
      <c r="F17" s="139" t="s">
        <v>81</v>
      </c>
      <c r="G17" s="142"/>
      <c r="H17" s="142"/>
      <c r="I17" s="142"/>
      <c r="J17" s="200"/>
      <c r="K17" s="200"/>
      <c r="L17" s="142" t="s">
        <v>867</v>
      </c>
      <c r="M17" s="200"/>
      <c r="N17" s="120"/>
      <c r="O17" s="120" t="s">
        <v>867</v>
      </c>
      <c r="P17" s="142"/>
      <c r="Q17" s="210"/>
      <c r="R17" s="210"/>
      <c r="S17" s="210"/>
      <c r="T17" s="200"/>
      <c r="U17" s="200"/>
      <c r="V17" s="200"/>
      <c r="W17" s="200"/>
      <c r="X17" s="200"/>
      <c r="Y17" s="200"/>
      <c r="Z17" s="200"/>
      <c r="AA17" s="200"/>
      <c r="AB17" s="142"/>
      <c r="AC17" s="136" t="s">
        <v>731</v>
      </c>
      <c r="AD17" s="136" t="s">
        <v>447</v>
      </c>
    </row>
    <row r="18" spans="1:30" s="5" customFormat="1" ht="170.25" hidden="1" customHeight="1" x14ac:dyDescent="0.25">
      <c r="A18" s="28"/>
      <c r="B18" s="7"/>
      <c r="C18" s="7"/>
      <c r="D18" s="7" t="s">
        <v>71</v>
      </c>
      <c r="E18" s="139" t="s">
        <v>683</v>
      </c>
      <c r="F18" s="139" t="s">
        <v>708</v>
      </c>
      <c r="G18" s="142"/>
      <c r="H18" s="142"/>
      <c r="I18" s="142"/>
      <c r="J18" s="142"/>
      <c r="K18" s="142"/>
      <c r="L18" s="142"/>
      <c r="M18" s="142"/>
      <c r="N18" s="120"/>
      <c r="O18" s="120" t="s">
        <v>954</v>
      </c>
      <c r="P18" s="142"/>
      <c r="Q18" s="210"/>
      <c r="R18" s="210"/>
      <c r="S18" s="210"/>
      <c r="T18" s="200"/>
      <c r="U18" s="200"/>
      <c r="V18" s="200"/>
      <c r="W18" s="200"/>
      <c r="X18" s="200"/>
      <c r="Y18" s="200"/>
      <c r="Z18" s="200"/>
      <c r="AA18" s="200"/>
      <c r="AB18" s="142"/>
      <c r="AC18" s="136" t="s">
        <v>898</v>
      </c>
      <c r="AD18" s="136" t="s">
        <v>897</v>
      </c>
    </row>
    <row r="19" spans="1:30" s="5" customFormat="1" ht="279.75" hidden="1" customHeight="1" x14ac:dyDescent="0.25">
      <c r="A19" s="187" t="s">
        <v>684</v>
      </c>
      <c r="B19" s="139" t="s">
        <v>529</v>
      </c>
      <c r="C19" s="139" t="s">
        <v>82</v>
      </c>
      <c r="D19" s="139" t="s">
        <v>71</v>
      </c>
      <c r="E19" s="139" t="s">
        <v>685</v>
      </c>
      <c r="F19" s="139" t="s">
        <v>454</v>
      </c>
      <c r="G19" s="142" t="s">
        <v>527</v>
      </c>
      <c r="H19" s="142" t="s">
        <v>448</v>
      </c>
      <c r="I19" s="146">
        <v>55</v>
      </c>
      <c r="J19" s="146">
        <v>59</v>
      </c>
      <c r="K19" s="104">
        <v>60</v>
      </c>
      <c r="L19" s="104"/>
      <c r="M19" s="104">
        <v>62</v>
      </c>
      <c r="N19" s="104">
        <v>61</v>
      </c>
      <c r="O19" s="104" t="s">
        <v>955</v>
      </c>
      <c r="P19" s="146">
        <v>62</v>
      </c>
      <c r="Q19" s="164">
        <v>65</v>
      </c>
      <c r="R19" s="164"/>
      <c r="S19" s="164"/>
      <c r="T19" s="146">
        <v>69</v>
      </c>
      <c r="U19" s="146">
        <v>72</v>
      </c>
      <c r="V19" s="146">
        <v>75</v>
      </c>
      <c r="W19" s="146">
        <v>81</v>
      </c>
      <c r="X19" s="146">
        <v>84</v>
      </c>
      <c r="Y19" s="146">
        <v>88</v>
      </c>
      <c r="Z19" s="146">
        <v>92</v>
      </c>
      <c r="AA19" s="146">
        <v>96</v>
      </c>
      <c r="AB19" s="146">
        <v>100</v>
      </c>
      <c r="AC19" s="136" t="s">
        <v>731</v>
      </c>
      <c r="AD19" s="136" t="s">
        <v>447</v>
      </c>
    </row>
    <row r="20" spans="1:30" s="5" customFormat="1" ht="105.75" hidden="1" customHeight="1" x14ac:dyDescent="0.25">
      <c r="A20" s="3" t="s">
        <v>67</v>
      </c>
      <c r="B20" s="131" t="s">
        <v>528</v>
      </c>
      <c r="C20" s="131" t="s">
        <v>545</v>
      </c>
      <c r="D20" s="139" t="s">
        <v>71</v>
      </c>
      <c r="E20" s="139" t="s">
        <v>83</v>
      </c>
      <c r="F20" s="139" t="s">
        <v>468</v>
      </c>
      <c r="G20" s="142"/>
      <c r="H20" s="142"/>
      <c r="I20" s="146"/>
      <c r="J20" s="87"/>
      <c r="K20" s="151"/>
      <c r="L20" s="104" t="s">
        <v>856</v>
      </c>
      <c r="M20" s="151"/>
      <c r="N20" s="104"/>
      <c r="O20" s="104" t="s">
        <v>956</v>
      </c>
      <c r="P20" s="146"/>
      <c r="Q20" s="208"/>
      <c r="R20" s="208"/>
      <c r="S20" s="208"/>
      <c r="T20" s="87"/>
      <c r="U20" s="87"/>
      <c r="V20" s="87"/>
      <c r="W20" s="87"/>
      <c r="X20" s="87"/>
      <c r="Y20" s="87"/>
      <c r="Z20" s="87"/>
      <c r="AA20" s="87"/>
      <c r="AB20" s="146"/>
      <c r="AC20" s="136" t="s">
        <v>731</v>
      </c>
      <c r="AD20" s="136" t="s">
        <v>447</v>
      </c>
    </row>
    <row r="21" spans="1:30" s="5" customFormat="1" ht="93.75" hidden="1" customHeight="1" x14ac:dyDescent="0.25">
      <c r="A21" s="11"/>
      <c r="B21" s="12"/>
      <c r="C21" s="12"/>
      <c r="D21" s="139" t="s">
        <v>71</v>
      </c>
      <c r="E21" s="139" t="s">
        <v>686</v>
      </c>
      <c r="F21" s="139" t="s">
        <v>84</v>
      </c>
      <c r="G21" s="142"/>
      <c r="H21" s="142"/>
      <c r="I21" s="146"/>
      <c r="J21" s="87"/>
      <c r="K21" s="151"/>
      <c r="L21" s="104" t="s">
        <v>857</v>
      </c>
      <c r="M21" s="151"/>
      <c r="N21" s="104"/>
      <c r="O21" s="104" t="s">
        <v>857</v>
      </c>
      <c r="P21" s="146"/>
      <c r="Q21" s="208"/>
      <c r="R21" s="208"/>
      <c r="S21" s="208"/>
      <c r="T21" s="87"/>
      <c r="U21" s="87"/>
      <c r="V21" s="87"/>
      <c r="W21" s="87"/>
      <c r="X21" s="87"/>
      <c r="Y21" s="87"/>
      <c r="Z21" s="87"/>
      <c r="AA21" s="87"/>
      <c r="AB21" s="146"/>
      <c r="AC21" s="136" t="s">
        <v>731</v>
      </c>
      <c r="AD21" s="136" t="s">
        <v>447</v>
      </c>
    </row>
    <row r="22" spans="1:30" s="5" customFormat="1" ht="103.5" hidden="1" customHeight="1" x14ac:dyDescent="0.25">
      <c r="A22" s="11"/>
      <c r="B22" s="12"/>
      <c r="C22" s="12"/>
      <c r="D22" s="139" t="s">
        <v>71</v>
      </c>
      <c r="E22" s="139" t="s">
        <v>687</v>
      </c>
      <c r="F22" s="139" t="s">
        <v>85</v>
      </c>
      <c r="G22" s="142"/>
      <c r="H22" s="142"/>
      <c r="I22" s="146"/>
      <c r="J22" s="87"/>
      <c r="K22" s="151"/>
      <c r="L22" s="104" t="s">
        <v>858</v>
      </c>
      <c r="M22" s="151"/>
      <c r="N22" s="104"/>
      <c r="O22" s="104" t="s">
        <v>858</v>
      </c>
      <c r="P22" s="146"/>
      <c r="Q22" s="208"/>
      <c r="R22" s="208"/>
      <c r="S22" s="208"/>
      <c r="T22" s="87"/>
      <c r="U22" s="87"/>
      <c r="V22" s="87"/>
      <c r="W22" s="87"/>
      <c r="X22" s="87"/>
      <c r="Y22" s="87"/>
      <c r="Z22" s="87"/>
      <c r="AA22" s="87"/>
      <c r="AB22" s="146"/>
      <c r="AC22" s="136" t="s">
        <v>731</v>
      </c>
      <c r="AD22" s="136" t="s">
        <v>447</v>
      </c>
    </row>
    <row r="23" spans="1:30" s="5" customFormat="1" ht="114.75" hidden="1" customHeight="1" x14ac:dyDescent="0.25">
      <c r="A23" s="191"/>
      <c r="B23" s="7"/>
      <c r="C23" s="7"/>
      <c r="D23" s="139" t="s">
        <v>71</v>
      </c>
      <c r="E23" s="139" t="s">
        <v>688</v>
      </c>
      <c r="F23" s="139" t="s">
        <v>86</v>
      </c>
      <c r="G23" s="142"/>
      <c r="H23" s="142"/>
      <c r="I23" s="146"/>
      <c r="J23" s="87"/>
      <c r="K23" s="151"/>
      <c r="L23" s="104" t="s">
        <v>868</v>
      </c>
      <c r="M23" s="151"/>
      <c r="N23" s="104"/>
      <c r="O23" s="104" t="s">
        <v>957</v>
      </c>
      <c r="P23" s="146"/>
      <c r="Q23" s="208"/>
      <c r="R23" s="208"/>
      <c r="S23" s="208"/>
      <c r="T23" s="87"/>
      <c r="U23" s="87"/>
      <c r="V23" s="87"/>
      <c r="W23" s="87"/>
      <c r="X23" s="87"/>
      <c r="Y23" s="87"/>
      <c r="Z23" s="87"/>
      <c r="AA23" s="87"/>
      <c r="AB23" s="146"/>
      <c r="AC23" s="136" t="s">
        <v>898</v>
      </c>
      <c r="AD23" s="136" t="s">
        <v>897</v>
      </c>
    </row>
    <row r="24" spans="1:30" ht="15" hidden="1" x14ac:dyDescent="0.25">
      <c r="A24" s="189" t="s">
        <v>12</v>
      </c>
      <c r="B24" s="180" t="s">
        <v>89</v>
      </c>
      <c r="C24" s="440" t="s">
        <v>70</v>
      </c>
      <c r="D24" s="461"/>
      <c r="E24" s="461"/>
      <c r="F24" s="461"/>
      <c r="G24" s="461"/>
      <c r="H24" s="461"/>
      <c r="I24" s="462"/>
      <c r="J24" s="462"/>
      <c r="K24" s="462"/>
      <c r="L24" s="462"/>
      <c r="M24" s="462"/>
      <c r="N24" s="462"/>
      <c r="O24" s="462"/>
      <c r="P24" s="462"/>
      <c r="Q24" s="462"/>
      <c r="R24" s="462"/>
      <c r="S24" s="462"/>
      <c r="T24" s="462"/>
      <c r="U24" s="462"/>
      <c r="V24" s="462"/>
      <c r="W24" s="462"/>
      <c r="X24" s="462"/>
      <c r="Y24" s="462"/>
      <c r="Z24" s="462"/>
      <c r="AA24" s="462"/>
      <c r="AB24" s="463"/>
      <c r="AC24" s="178"/>
      <c r="AD24" s="178"/>
    </row>
    <row r="25" spans="1:30" ht="222" hidden="1" customHeight="1" x14ac:dyDescent="0.25">
      <c r="A25" s="197" t="s">
        <v>90</v>
      </c>
      <c r="B25" s="6" t="s">
        <v>68</v>
      </c>
      <c r="C25" s="6" t="s">
        <v>457</v>
      </c>
      <c r="D25" s="167" t="s">
        <v>901</v>
      </c>
      <c r="E25" s="131" t="s">
        <v>93</v>
      </c>
      <c r="F25" s="66" t="s">
        <v>709</v>
      </c>
      <c r="G25" s="74" t="s">
        <v>458</v>
      </c>
      <c r="H25" s="74" t="s">
        <v>533</v>
      </c>
      <c r="I25" s="77">
        <v>7</v>
      </c>
      <c r="J25" s="77">
        <v>7</v>
      </c>
      <c r="K25" s="124">
        <v>11</v>
      </c>
      <c r="L25" s="124" t="s">
        <v>884</v>
      </c>
      <c r="M25" s="124">
        <v>7</v>
      </c>
      <c r="N25" s="124">
        <v>6</v>
      </c>
      <c r="O25" s="124" t="s">
        <v>958</v>
      </c>
      <c r="P25" s="77">
        <v>7</v>
      </c>
      <c r="Q25" s="211">
        <v>7</v>
      </c>
      <c r="R25" s="211"/>
      <c r="S25" s="211"/>
      <c r="T25" s="77">
        <v>7</v>
      </c>
      <c r="U25" s="77">
        <v>7</v>
      </c>
      <c r="V25" s="148">
        <v>7</v>
      </c>
      <c r="W25" s="148">
        <v>7</v>
      </c>
      <c r="X25" s="148">
        <v>7</v>
      </c>
      <c r="Y25" s="148">
        <v>7</v>
      </c>
      <c r="Z25" s="148">
        <v>7</v>
      </c>
      <c r="AA25" s="148">
        <v>7</v>
      </c>
      <c r="AB25" s="148">
        <v>8</v>
      </c>
      <c r="AC25" s="180" t="s">
        <v>731</v>
      </c>
      <c r="AD25" s="180" t="s">
        <v>447</v>
      </c>
    </row>
    <row r="26" spans="1:30" ht="170.25" hidden="1" customHeight="1" x14ac:dyDescent="0.25">
      <c r="A26" s="180"/>
      <c r="B26" s="194"/>
      <c r="C26" s="194"/>
      <c r="D26" s="206"/>
      <c r="E26" s="139"/>
      <c r="F26" s="18" t="s">
        <v>709</v>
      </c>
      <c r="G26" s="138"/>
      <c r="H26" s="138"/>
      <c r="I26" s="148"/>
      <c r="J26" s="148"/>
      <c r="K26" s="104"/>
      <c r="L26" s="104"/>
      <c r="M26" s="104"/>
      <c r="N26" s="104"/>
      <c r="O26" s="104" t="s">
        <v>959</v>
      </c>
      <c r="P26" s="148"/>
      <c r="Q26" s="164"/>
      <c r="R26" s="164"/>
      <c r="S26" s="164"/>
      <c r="T26" s="148"/>
      <c r="U26" s="148"/>
      <c r="V26" s="77"/>
      <c r="W26" s="77"/>
      <c r="X26" s="77"/>
      <c r="Y26" s="77"/>
      <c r="Z26" s="77"/>
      <c r="AA26" s="77"/>
      <c r="AB26" s="77"/>
      <c r="AC26" s="13"/>
      <c r="AD26" s="13"/>
    </row>
    <row r="27" spans="1:30" ht="108" hidden="1" customHeight="1" x14ac:dyDescent="0.25">
      <c r="A27" s="64" t="s">
        <v>459</v>
      </c>
      <c r="B27" s="201" t="s">
        <v>460</v>
      </c>
      <c r="C27" s="201" t="s">
        <v>461</v>
      </c>
      <c r="D27" s="201" t="s">
        <v>901</v>
      </c>
      <c r="E27" s="201" t="s">
        <v>463</v>
      </c>
      <c r="F27" s="202" t="s">
        <v>491</v>
      </c>
      <c r="G27" s="203" t="s">
        <v>462</v>
      </c>
      <c r="H27" s="79" t="s">
        <v>532</v>
      </c>
      <c r="I27" s="204">
        <v>19</v>
      </c>
      <c r="J27" s="204">
        <v>18</v>
      </c>
      <c r="K27" s="205">
        <v>20</v>
      </c>
      <c r="L27" s="205" t="s">
        <v>840</v>
      </c>
      <c r="M27" s="205">
        <v>18</v>
      </c>
      <c r="N27" s="205">
        <v>18</v>
      </c>
      <c r="O27" s="205" t="s">
        <v>960</v>
      </c>
      <c r="P27" s="204">
        <v>18</v>
      </c>
      <c r="Q27" s="212">
        <v>18</v>
      </c>
      <c r="R27" s="212"/>
      <c r="S27" s="212"/>
      <c r="T27" s="204">
        <v>18</v>
      </c>
      <c r="U27" s="204">
        <v>18</v>
      </c>
      <c r="V27" s="77">
        <v>18</v>
      </c>
      <c r="W27" s="77">
        <v>18</v>
      </c>
      <c r="X27" s="77">
        <v>18</v>
      </c>
      <c r="Y27" s="77">
        <v>18</v>
      </c>
      <c r="Z27" s="77">
        <v>19</v>
      </c>
      <c r="AA27" s="77">
        <v>19</v>
      </c>
      <c r="AB27" s="77">
        <v>20</v>
      </c>
      <c r="AC27" s="13" t="s">
        <v>731</v>
      </c>
      <c r="AD27" s="13" t="s">
        <v>447</v>
      </c>
    </row>
    <row r="28" spans="1:30" ht="174" hidden="1" customHeight="1" x14ac:dyDescent="0.25">
      <c r="A28" s="180" t="s">
        <v>91</v>
      </c>
      <c r="B28" s="194" t="s">
        <v>69</v>
      </c>
      <c r="C28" s="194" t="s">
        <v>429</v>
      </c>
      <c r="D28" s="194" t="s">
        <v>465</v>
      </c>
      <c r="E28" s="194" t="s">
        <v>94</v>
      </c>
      <c r="F28" s="116" t="s">
        <v>464</v>
      </c>
      <c r="G28" s="142"/>
      <c r="H28" s="142"/>
      <c r="I28" s="146"/>
      <c r="J28" s="142"/>
      <c r="K28" s="120"/>
      <c r="L28" s="120" t="s">
        <v>881</v>
      </c>
      <c r="M28" s="120"/>
      <c r="N28" s="120"/>
      <c r="O28" s="120" t="s">
        <v>961</v>
      </c>
      <c r="P28" s="142"/>
      <c r="Q28" s="165"/>
      <c r="R28" s="165"/>
      <c r="S28" s="165"/>
      <c r="T28" s="142"/>
      <c r="U28" s="142"/>
      <c r="V28" s="142"/>
      <c r="W28" s="142"/>
      <c r="X28" s="142"/>
      <c r="Y28" s="142"/>
      <c r="Z28" s="142"/>
      <c r="AA28" s="142"/>
      <c r="AB28" s="142"/>
      <c r="AC28" s="136" t="s">
        <v>898</v>
      </c>
      <c r="AD28" s="136" t="s">
        <v>897</v>
      </c>
    </row>
    <row r="29" spans="1:30" ht="180" hidden="1" customHeight="1" x14ac:dyDescent="0.25">
      <c r="A29" s="197" t="s">
        <v>92</v>
      </c>
      <c r="B29" s="194" t="s">
        <v>95</v>
      </c>
      <c r="C29" s="194" t="s">
        <v>430</v>
      </c>
      <c r="D29" s="194" t="s">
        <v>467</v>
      </c>
      <c r="E29" s="194" t="s">
        <v>96</v>
      </c>
      <c r="F29" s="194" t="s">
        <v>526</v>
      </c>
      <c r="G29" s="74" t="s">
        <v>466</v>
      </c>
      <c r="H29" s="88" t="s">
        <v>525</v>
      </c>
      <c r="I29" s="144">
        <v>16.2</v>
      </c>
      <c r="J29" s="74">
        <v>17</v>
      </c>
      <c r="K29" s="153">
        <v>15.4</v>
      </c>
      <c r="L29" s="153" t="s">
        <v>894</v>
      </c>
      <c r="M29" s="153">
        <v>17.100000000000001</v>
      </c>
      <c r="N29" s="153">
        <v>13.8</v>
      </c>
      <c r="O29" s="153" t="s">
        <v>962</v>
      </c>
      <c r="P29" s="74">
        <v>17.100000000000001</v>
      </c>
      <c r="Q29" s="166">
        <v>17.2</v>
      </c>
      <c r="R29" s="166"/>
      <c r="S29" s="166"/>
      <c r="T29" s="74">
        <v>17.399999999999999</v>
      </c>
      <c r="U29" s="74">
        <v>17.5</v>
      </c>
      <c r="V29" s="74">
        <v>17.8</v>
      </c>
      <c r="W29" s="74">
        <v>17.899999999999999</v>
      </c>
      <c r="X29" s="74">
        <v>18</v>
      </c>
      <c r="Y29" s="74">
        <v>18.5</v>
      </c>
      <c r="Z29" s="74">
        <v>20</v>
      </c>
      <c r="AA29" s="74">
        <v>20.5</v>
      </c>
      <c r="AB29" s="74">
        <v>21</v>
      </c>
      <c r="AC29" s="136" t="s">
        <v>898</v>
      </c>
      <c r="AD29" s="136" t="s">
        <v>897</v>
      </c>
    </row>
    <row r="30" spans="1:30" ht="23.25" hidden="1" customHeight="1" x14ac:dyDescent="0.25">
      <c r="A30" s="189" t="s">
        <v>13</v>
      </c>
      <c r="B30" s="180" t="s">
        <v>534</v>
      </c>
      <c r="C30" s="440" t="s">
        <v>8</v>
      </c>
      <c r="D30" s="464"/>
      <c r="E30" s="464"/>
      <c r="F30" s="464"/>
      <c r="G30" s="464"/>
      <c r="H30" s="464"/>
      <c r="I30" s="426"/>
      <c r="J30" s="426"/>
      <c r="K30" s="426"/>
      <c r="L30" s="426"/>
      <c r="M30" s="426"/>
      <c r="N30" s="426"/>
      <c r="O30" s="426"/>
      <c r="P30" s="426"/>
      <c r="Q30" s="426"/>
      <c r="R30" s="426"/>
      <c r="S30" s="426"/>
      <c r="T30" s="426"/>
      <c r="U30" s="426"/>
      <c r="V30" s="426"/>
      <c r="W30" s="426"/>
      <c r="X30" s="426"/>
      <c r="Y30" s="426"/>
      <c r="Z30" s="426"/>
      <c r="AA30" s="426"/>
      <c r="AB30" s="427"/>
      <c r="AC30" s="178"/>
      <c r="AD30" s="178"/>
    </row>
    <row r="31" spans="1:30" s="5" customFormat="1" ht="220.5" hidden="1" x14ac:dyDescent="0.25">
      <c r="A31" s="3" t="s">
        <v>97</v>
      </c>
      <c r="B31" s="139" t="s">
        <v>98</v>
      </c>
      <c r="C31" s="139" t="s">
        <v>99</v>
      </c>
      <c r="D31" s="135" t="s">
        <v>902</v>
      </c>
      <c r="E31" s="139" t="s">
        <v>479</v>
      </c>
      <c r="F31" s="18" t="s">
        <v>490</v>
      </c>
      <c r="G31" s="142" t="s">
        <v>107</v>
      </c>
      <c r="H31" s="89" t="s">
        <v>109</v>
      </c>
      <c r="I31" s="119" t="s">
        <v>722</v>
      </c>
      <c r="J31" s="120" t="s">
        <v>487</v>
      </c>
      <c r="K31" s="120" t="s">
        <v>869</v>
      </c>
      <c r="L31" s="120" t="s">
        <v>786</v>
      </c>
      <c r="M31" s="120" t="s">
        <v>900</v>
      </c>
      <c r="N31" s="120" t="s">
        <v>963</v>
      </c>
      <c r="O31" s="120" t="s">
        <v>964</v>
      </c>
      <c r="P31" s="142" t="s">
        <v>765</v>
      </c>
      <c r="Q31" s="165" t="s">
        <v>766</v>
      </c>
      <c r="R31" s="165"/>
      <c r="S31" s="165"/>
      <c r="T31" s="142" t="s">
        <v>767</v>
      </c>
      <c r="U31" s="142" t="s">
        <v>768</v>
      </c>
      <c r="V31" s="142" t="s">
        <v>769</v>
      </c>
      <c r="W31" s="142" t="s">
        <v>770</v>
      </c>
      <c r="X31" s="142" t="s">
        <v>771</v>
      </c>
      <c r="Y31" s="142" t="s">
        <v>772</v>
      </c>
      <c r="Z31" s="142" t="s">
        <v>773</v>
      </c>
      <c r="AA31" s="142" t="s">
        <v>774</v>
      </c>
      <c r="AB31" s="142" t="s">
        <v>870</v>
      </c>
      <c r="AC31" s="4" t="s">
        <v>733</v>
      </c>
      <c r="AD31" s="4" t="s">
        <v>760</v>
      </c>
    </row>
    <row r="32" spans="1:30" s="5" customFormat="1" ht="204.75" hidden="1" x14ac:dyDescent="0.25">
      <c r="A32" s="3" t="s">
        <v>101</v>
      </c>
      <c r="B32" s="131" t="s">
        <v>100</v>
      </c>
      <c r="C32" s="131" t="s">
        <v>535</v>
      </c>
      <c r="D32" s="135" t="s">
        <v>485</v>
      </c>
      <c r="E32" s="139" t="s">
        <v>102</v>
      </c>
      <c r="F32" s="18" t="s">
        <v>486</v>
      </c>
      <c r="G32" s="142" t="s">
        <v>536</v>
      </c>
      <c r="H32" s="90" t="s">
        <v>738</v>
      </c>
      <c r="I32" s="121">
        <v>0</v>
      </c>
      <c r="J32" s="104">
        <v>15</v>
      </c>
      <c r="K32" s="104">
        <v>15</v>
      </c>
      <c r="L32" s="104" t="s">
        <v>787</v>
      </c>
      <c r="M32" s="104">
        <v>20</v>
      </c>
      <c r="N32" s="104">
        <v>20</v>
      </c>
      <c r="O32" s="104"/>
      <c r="P32" s="146">
        <v>20</v>
      </c>
      <c r="Q32" s="164">
        <v>21</v>
      </c>
      <c r="R32" s="164"/>
      <c r="S32" s="164"/>
      <c r="T32" s="146">
        <v>22</v>
      </c>
      <c r="U32" s="146">
        <v>22</v>
      </c>
      <c r="V32" s="146">
        <v>23</v>
      </c>
      <c r="W32" s="146">
        <v>24</v>
      </c>
      <c r="X32" s="146">
        <v>25</v>
      </c>
      <c r="Y32" s="146">
        <v>26</v>
      </c>
      <c r="Z32" s="146">
        <v>27</v>
      </c>
      <c r="AA32" s="146">
        <v>29</v>
      </c>
      <c r="AB32" s="146">
        <v>30</v>
      </c>
      <c r="AC32" s="4" t="s">
        <v>733</v>
      </c>
      <c r="AD32" s="4" t="s">
        <v>760</v>
      </c>
    </row>
    <row r="33" spans="1:30" s="5" customFormat="1" ht="94.5" hidden="1" customHeight="1" x14ac:dyDescent="0.25">
      <c r="A33" s="191"/>
      <c r="B33" s="7"/>
      <c r="C33" s="7"/>
      <c r="D33" s="135" t="s">
        <v>482</v>
      </c>
      <c r="E33" s="139" t="s">
        <v>480</v>
      </c>
      <c r="F33" s="18" t="s">
        <v>481</v>
      </c>
      <c r="G33" s="142" t="s">
        <v>484</v>
      </c>
      <c r="H33" s="92" t="s">
        <v>539</v>
      </c>
      <c r="I33" s="121">
        <v>0</v>
      </c>
      <c r="J33" s="173">
        <v>15</v>
      </c>
      <c r="K33" s="173">
        <v>0</v>
      </c>
      <c r="L33" s="173" t="s">
        <v>788</v>
      </c>
      <c r="M33" s="173">
        <v>15</v>
      </c>
      <c r="N33" s="173">
        <v>15</v>
      </c>
      <c r="O33" s="173"/>
      <c r="P33" s="174">
        <v>15</v>
      </c>
      <c r="Q33" s="213">
        <v>20</v>
      </c>
      <c r="R33" s="213"/>
      <c r="S33" s="213"/>
      <c r="T33" s="174">
        <v>25</v>
      </c>
      <c r="U33" s="174">
        <v>27</v>
      </c>
      <c r="V33" s="174">
        <v>28</v>
      </c>
      <c r="W33" s="174">
        <v>29</v>
      </c>
      <c r="X33" s="174">
        <v>29.3</v>
      </c>
      <c r="Y33" s="174">
        <v>29.3</v>
      </c>
      <c r="Z33" s="174">
        <v>29.5</v>
      </c>
      <c r="AA33" s="174">
        <v>29.5</v>
      </c>
      <c r="AB33" s="174">
        <v>30</v>
      </c>
      <c r="AC33" s="4" t="s">
        <v>733</v>
      </c>
      <c r="AD33" s="4" t="s">
        <v>760</v>
      </c>
    </row>
    <row r="34" spans="1:30" s="5" customFormat="1" ht="409.5" hidden="1" x14ac:dyDescent="0.25">
      <c r="A34" s="3" t="s">
        <v>103</v>
      </c>
      <c r="B34" s="131" t="s">
        <v>104</v>
      </c>
      <c r="C34" s="131" t="s">
        <v>489</v>
      </c>
      <c r="D34" s="135" t="s">
        <v>903</v>
      </c>
      <c r="E34" s="139" t="s">
        <v>105</v>
      </c>
      <c r="F34" s="18" t="s">
        <v>483</v>
      </c>
      <c r="G34" s="142" t="s">
        <v>537</v>
      </c>
      <c r="H34" s="89" t="s">
        <v>541</v>
      </c>
      <c r="I34" s="122">
        <v>80</v>
      </c>
      <c r="J34" s="104">
        <v>120</v>
      </c>
      <c r="K34" s="104">
        <v>111.5</v>
      </c>
      <c r="L34" s="104" t="s">
        <v>789</v>
      </c>
      <c r="M34" s="104">
        <v>120</v>
      </c>
      <c r="N34" s="104">
        <v>94.5</v>
      </c>
      <c r="O34" s="104" t="s">
        <v>965</v>
      </c>
      <c r="P34" s="146">
        <v>120</v>
      </c>
      <c r="Q34" s="164">
        <v>120</v>
      </c>
      <c r="R34" s="164"/>
      <c r="S34" s="164"/>
      <c r="T34" s="146">
        <v>120</v>
      </c>
      <c r="U34" s="146">
        <v>120</v>
      </c>
      <c r="V34" s="146">
        <v>100</v>
      </c>
      <c r="W34" s="146">
        <v>100</v>
      </c>
      <c r="X34" s="146">
        <v>100</v>
      </c>
      <c r="Y34" s="146">
        <v>100</v>
      </c>
      <c r="Z34" s="146">
        <v>100</v>
      </c>
      <c r="AA34" s="146">
        <v>100</v>
      </c>
      <c r="AB34" s="146">
        <v>100</v>
      </c>
      <c r="AC34" s="4" t="s">
        <v>733</v>
      </c>
      <c r="AD34" s="4" t="s">
        <v>760</v>
      </c>
    </row>
    <row r="35" spans="1:30" s="5" customFormat="1" ht="112.5" hidden="1" customHeight="1" x14ac:dyDescent="0.25">
      <c r="A35" s="191"/>
      <c r="B35" s="7"/>
      <c r="C35" s="7"/>
      <c r="D35" s="135" t="s">
        <v>108</v>
      </c>
      <c r="E35" s="139" t="s">
        <v>106</v>
      </c>
      <c r="F35" s="18" t="s">
        <v>488</v>
      </c>
      <c r="G35" s="142" t="s">
        <v>538</v>
      </c>
      <c r="H35" s="89" t="s">
        <v>540</v>
      </c>
      <c r="I35" s="122">
        <v>1240</v>
      </c>
      <c r="J35" s="104">
        <v>1690</v>
      </c>
      <c r="K35" s="104">
        <v>1470</v>
      </c>
      <c r="L35" s="104" t="s">
        <v>790</v>
      </c>
      <c r="M35" s="104">
        <v>1695</v>
      </c>
      <c r="N35" s="104">
        <v>1541</v>
      </c>
      <c r="O35" s="104" t="s">
        <v>966</v>
      </c>
      <c r="P35" s="146">
        <v>1695</v>
      </c>
      <c r="Q35" s="164">
        <v>1700</v>
      </c>
      <c r="R35" s="164"/>
      <c r="S35" s="164"/>
      <c r="T35" s="146">
        <v>1705</v>
      </c>
      <c r="U35" s="146">
        <v>1710</v>
      </c>
      <c r="V35" s="146">
        <v>1715</v>
      </c>
      <c r="W35" s="146">
        <v>1720</v>
      </c>
      <c r="X35" s="146">
        <v>1720</v>
      </c>
      <c r="Y35" s="146">
        <v>1720</v>
      </c>
      <c r="Z35" s="146">
        <v>1720</v>
      </c>
      <c r="AA35" s="146">
        <v>1720</v>
      </c>
      <c r="AB35" s="146">
        <v>1720</v>
      </c>
      <c r="AC35" s="4" t="s">
        <v>733</v>
      </c>
      <c r="AD35" s="4" t="s">
        <v>760</v>
      </c>
    </row>
    <row r="36" spans="1:30" s="5" customFormat="1" ht="117" hidden="1" customHeight="1" x14ac:dyDescent="0.25">
      <c r="A36" s="136" t="s">
        <v>626</v>
      </c>
      <c r="B36" s="7" t="s">
        <v>627</v>
      </c>
      <c r="C36" s="7" t="s">
        <v>628</v>
      </c>
      <c r="D36" s="135" t="s">
        <v>904</v>
      </c>
      <c r="E36" s="139" t="s">
        <v>629</v>
      </c>
      <c r="F36" s="18" t="s">
        <v>631</v>
      </c>
      <c r="G36" s="142" t="s">
        <v>632</v>
      </c>
      <c r="H36" s="89" t="s">
        <v>630</v>
      </c>
      <c r="I36" s="122">
        <v>7366</v>
      </c>
      <c r="J36" s="104">
        <v>8000</v>
      </c>
      <c r="K36" s="104">
        <v>7410</v>
      </c>
      <c r="L36" s="104" t="s">
        <v>791</v>
      </c>
      <c r="M36" s="176">
        <v>7500</v>
      </c>
      <c r="N36" s="176">
        <v>7458</v>
      </c>
      <c r="O36" s="176" t="s">
        <v>967</v>
      </c>
      <c r="P36" s="176">
        <v>8000</v>
      </c>
      <c r="Q36" s="164">
        <v>7600</v>
      </c>
      <c r="R36" s="164"/>
      <c r="S36" s="164"/>
      <c r="T36" s="176">
        <v>7800</v>
      </c>
      <c r="U36" s="176">
        <v>8100</v>
      </c>
      <c r="V36" s="146">
        <v>8250</v>
      </c>
      <c r="W36" s="146">
        <v>8300</v>
      </c>
      <c r="X36" s="146">
        <v>8350</v>
      </c>
      <c r="Y36" s="146">
        <v>8400</v>
      </c>
      <c r="Z36" s="146">
        <v>8500</v>
      </c>
      <c r="AA36" s="146">
        <v>8600</v>
      </c>
      <c r="AB36" s="146">
        <v>8700</v>
      </c>
      <c r="AC36" s="4" t="s">
        <v>733</v>
      </c>
      <c r="AD36" s="4" t="s">
        <v>760</v>
      </c>
    </row>
    <row r="37" spans="1:30" ht="18.75" hidden="1" x14ac:dyDescent="0.25">
      <c r="A37" s="117">
        <v>2</v>
      </c>
      <c r="B37" s="179" t="s">
        <v>17</v>
      </c>
      <c r="C37" s="397" t="s">
        <v>9</v>
      </c>
      <c r="D37" s="391"/>
      <c r="E37" s="391"/>
      <c r="F37" s="391"/>
      <c r="G37" s="391"/>
      <c r="H37" s="391"/>
      <c r="I37" s="426"/>
      <c r="J37" s="426"/>
      <c r="K37" s="426"/>
      <c r="L37" s="426"/>
      <c r="M37" s="426"/>
      <c r="N37" s="426"/>
      <c r="O37" s="426"/>
      <c r="P37" s="426"/>
      <c r="Q37" s="426"/>
      <c r="R37" s="426"/>
      <c r="S37" s="426"/>
      <c r="T37" s="426"/>
      <c r="U37" s="426"/>
      <c r="V37" s="426"/>
      <c r="W37" s="426"/>
      <c r="X37" s="426"/>
      <c r="Y37" s="426"/>
      <c r="Z37" s="426"/>
      <c r="AA37" s="426"/>
      <c r="AB37" s="427"/>
      <c r="AC37" s="178"/>
      <c r="AD37" s="178"/>
    </row>
    <row r="38" spans="1:30" ht="15" hidden="1" x14ac:dyDescent="0.25">
      <c r="A38" s="189" t="s">
        <v>14</v>
      </c>
      <c r="B38" s="180" t="s">
        <v>16</v>
      </c>
      <c r="C38" s="440" t="s">
        <v>15</v>
      </c>
      <c r="D38" s="464"/>
      <c r="E38" s="464"/>
      <c r="F38" s="464"/>
      <c r="G38" s="464"/>
      <c r="H38" s="464"/>
      <c r="I38" s="426"/>
      <c r="J38" s="426"/>
      <c r="K38" s="426"/>
      <c r="L38" s="426"/>
      <c r="M38" s="426"/>
      <c r="N38" s="426"/>
      <c r="O38" s="426"/>
      <c r="P38" s="426"/>
      <c r="Q38" s="426"/>
      <c r="R38" s="426"/>
      <c r="S38" s="426"/>
      <c r="T38" s="426"/>
      <c r="U38" s="426"/>
      <c r="V38" s="426"/>
      <c r="W38" s="426"/>
      <c r="X38" s="426"/>
      <c r="Y38" s="426"/>
      <c r="Z38" s="426"/>
      <c r="AA38" s="426"/>
      <c r="AB38" s="427"/>
      <c r="AC38" s="178"/>
      <c r="AD38" s="178"/>
    </row>
    <row r="39" spans="1:30" s="5" customFormat="1" ht="110.25" hidden="1" x14ac:dyDescent="0.25">
      <c r="A39" s="3" t="s">
        <v>110</v>
      </c>
      <c r="B39" s="131" t="s">
        <v>111</v>
      </c>
      <c r="C39" s="131" t="s">
        <v>112</v>
      </c>
      <c r="D39" s="135" t="s">
        <v>905</v>
      </c>
      <c r="E39" s="139" t="s">
        <v>121</v>
      </c>
      <c r="F39" s="18" t="s">
        <v>522</v>
      </c>
      <c r="G39" s="144" t="s">
        <v>115</v>
      </c>
      <c r="H39" s="93" t="s">
        <v>723</v>
      </c>
      <c r="I39" s="127">
        <v>59.9</v>
      </c>
      <c r="J39" s="104">
        <v>60</v>
      </c>
      <c r="K39" s="104">
        <v>60</v>
      </c>
      <c r="L39" s="104" t="s">
        <v>792</v>
      </c>
      <c r="M39" s="104">
        <v>62</v>
      </c>
      <c r="N39" s="104">
        <v>61</v>
      </c>
      <c r="O39" s="104" t="s">
        <v>968</v>
      </c>
      <c r="P39" s="146">
        <v>62</v>
      </c>
      <c r="Q39" s="164">
        <v>64</v>
      </c>
      <c r="R39" s="164"/>
      <c r="S39" s="164"/>
      <c r="T39" s="146">
        <v>66</v>
      </c>
      <c r="U39" s="146">
        <v>68</v>
      </c>
      <c r="V39" s="146">
        <v>70</v>
      </c>
      <c r="W39" s="146">
        <v>72</v>
      </c>
      <c r="X39" s="146">
        <v>75</v>
      </c>
      <c r="Y39" s="146">
        <v>79</v>
      </c>
      <c r="Z39" s="146">
        <v>83</v>
      </c>
      <c r="AA39" s="146">
        <v>87</v>
      </c>
      <c r="AB39" s="146">
        <v>90</v>
      </c>
      <c r="AC39" s="4" t="s">
        <v>733</v>
      </c>
      <c r="AD39" s="136" t="s">
        <v>743</v>
      </c>
    </row>
    <row r="40" spans="1:30" s="5" customFormat="1" ht="72.75" hidden="1" customHeight="1" x14ac:dyDescent="0.25">
      <c r="A40" s="11"/>
      <c r="B40" s="12"/>
      <c r="C40" s="12"/>
      <c r="D40" s="135" t="s">
        <v>906</v>
      </c>
      <c r="E40" s="139" t="s">
        <v>635</v>
      </c>
      <c r="F40" s="18" t="s">
        <v>113</v>
      </c>
      <c r="G40" s="142"/>
      <c r="H40" s="95"/>
      <c r="I40" s="127"/>
      <c r="J40" s="128"/>
      <c r="K40" s="128"/>
      <c r="L40" s="128" t="s">
        <v>793</v>
      </c>
      <c r="M40" s="128"/>
      <c r="N40" s="128"/>
      <c r="O40" s="120" t="s">
        <v>793</v>
      </c>
      <c r="P40" s="200"/>
      <c r="Q40" s="210"/>
      <c r="R40" s="210"/>
      <c r="S40" s="210"/>
      <c r="T40" s="200"/>
      <c r="U40" s="200"/>
      <c r="V40" s="200"/>
      <c r="W40" s="200"/>
      <c r="X40" s="200"/>
      <c r="Y40" s="200"/>
      <c r="Z40" s="200"/>
      <c r="AA40" s="200"/>
      <c r="AB40" s="142"/>
      <c r="AC40" s="4" t="s">
        <v>733</v>
      </c>
      <c r="AD40" s="136" t="s">
        <v>743</v>
      </c>
    </row>
    <row r="41" spans="1:30" s="5" customFormat="1" ht="72" hidden="1" customHeight="1" x14ac:dyDescent="0.25">
      <c r="A41" s="11"/>
      <c r="B41" s="7"/>
      <c r="C41" s="7"/>
      <c r="D41" s="135" t="s">
        <v>906</v>
      </c>
      <c r="E41" s="139" t="s">
        <v>636</v>
      </c>
      <c r="F41" s="18" t="s">
        <v>114</v>
      </c>
      <c r="G41" s="58"/>
      <c r="H41" s="94"/>
      <c r="I41" s="127"/>
      <c r="J41" s="128"/>
      <c r="K41" s="128"/>
      <c r="L41" s="128" t="s">
        <v>793</v>
      </c>
      <c r="M41" s="128"/>
      <c r="N41" s="128"/>
      <c r="O41" s="120" t="s">
        <v>793</v>
      </c>
      <c r="P41" s="200"/>
      <c r="Q41" s="210"/>
      <c r="R41" s="210"/>
      <c r="S41" s="210"/>
      <c r="T41" s="200"/>
      <c r="U41" s="200"/>
      <c r="V41" s="200"/>
      <c r="W41" s="200"/>
      <c r="X41" s="200"/>
      <c r="Y41" s="200"/>
      <c r="Z41" s="200"/>
      <c r="AA41" s="200"/>
      <c r="AB41" s="142"/>
      <c r="AC41" s="4" t="s">
        <v>733</v>
      </c>
      <c r="AD41" s="136" t="s">
        <v>743</v>
      </c>
    </row>
    <row r="42" spans="1:30" s="5" customFormat="1" ht="110.25" hidden="1" x14ac:dyDescent="0.25">
      <c r="A42" s="17" t="s">
        <v>638</v>
      </c>
      <c r="B42" s="15" t="s">
        <v>633</v>
      </c>
      <c r="C42" s="131" t="s">
        <v>634</v>
      </c>
      <c r="D42" s="135" t="s">
        <v>906</v>
      </c>
      <c r="E42" s="139" t="s">
        <v>122</v>
      </c>
      <c r="F42" s="18" t="s">
        <v>634</v>
      </c>
      <c r="G42" s="142" t="s">
        <v>637</v>
      </c>
      <c r="H42" s="95" t="s">
        <v>717</v>
      </c>
      <c r="I42" s="123">
        <v>100</v>
      </c>
      <c r="J42" s="123">
        <v>100</v>
      </c>
      <c r="K42" s="123">
        <v>100</v>
      </c>
      <c r="L42" s="123" t="s">
        <v>794</v>
      </c>
      <c r="M42" s="123">
        <v>100</v>
      </c>
      <c r="N42" s="123">
        <v>100</v>
      </c>
      <c r="O42" s="123"/>
      <c r="P42" s="96">
        <v>100</v>
      </c>
      <c r="Q42" s="214">
        <v>100</v>
      </c>
      <c r="R42" s="214"/>
      <c r="S42" s="214"/>
      <c r="T42" s="96">
        <v>100</v>
      </c>
      <c r="U42" s="96">
        <v>100</v>
      </c>
      <c r="V42" s="96">
        <v>100</v>
      </c>
      <c r="W42" s="96">
        <v>100</v>
      </c>
      <c r="X42" s="96">
        <v>100</v>
      </c>
      <c r="Y42" s="96">
        <v>100</v>
      </c>
      <c r="Z42" s="96">
        <v>100</v>
      </c>
      <c r="AA42" s="96">
        <v>100</v>
      </c>
      <c r="AB42" s="96">
        <v>100</v>
      </c>
      <c r="AC42" s="4" t="s">
        <v>733</v>
      </c>
      <c r="AD42" s="136" t="s">
        <v>743</v>
      </c>
    </row>
    <row r="43" spans="1:30" ht="15" hidden="1" x14ac:dyDescent="0.25">
      <c r="A43" s="19" t="s">
        <v>31</v>
      </c>
      <c r="B43" s="20" t="s">
        <v>132</v>
      </c>
      <c r="C43" s="465" t="s">
        <v>18</v>
      </c>
      <c r="D43" s="466"/>
      <c r="E43" s="466"/>
      <c r="F43" s="466"/>
      <c r="G43" s="466"/>
      <c r="H43" s="466"/>
      <c r="I43" s="467"/>
      <c r="J43" s="467"/>
      <c r="K43" s="467"/>
      <c r="L43" s="467"/>
      <c r="M43" s="467"/>
      <c r="N43" s="467"/>
      <c r="O43" s="467"/>
      <c r="P43" s="467"/>
      <c r="Q43" s="467"/>
      <c r="R43" s="467"/>
      <c r="S43" s="467"/>
      <c r="T43" s="467"/>
      <c r="U43" s="467"/>
      <c r="V43" s="467"/>
      <c r="W43" s="467"/>
      <c r="X43" s="467"/>
      <c r="Y43" s="467"/>
      <c r="Z43" s="467"/>
      <c r="AA43" s="467"/>
      <c r="AB43" s="468"/>
      <c r="AC43" s="4"/>
      <c r="AD43" s="178"/>
    </row>
    <row r="44" spans="1:30" ht="115.5" hidden="1" customHeight="1" x14ac:dyDescent="0.25">
      <c r="A44" s="21" t="s">
        <v>131</v>
      </c>
      <c r="B44" s="22" t="s">
        <v>128</v>
      </c>
      <c r="C44" s="22" t="s">
        <v>130</v>
      </c>
      <c r="D44" s="23" t="s">
        <v>126</v>
      </c>
      <c r="E44" s="194" t="s">
        <v>123</v>
      </c>
      <c r="F44" s="183" t="s">
        <v>129</v>
      </c>
      <c r="G44" s="138" t="s">
        <v>140</v>
      </c>
      <c r="H44" s="54" t="s">
        <v>546</v>
      </c>
      <c r="I44" s="103">
        <v>35</v>
      </c>
      <c r="J44" s="104">
        <v>36</v>
      </c>
      <c r="K44" s="104">
        <v>36</v>
      </c>
      <c r="L44" s="104" t="s">
        <v>887</v>
      </c>
      <c r="M44" s="104">
        <v>37</v>
      </c>
      <c r="N44" s="104">
        <v>37</v>
      </c>
      <c r="O44" s="104"/>
      <c r="P44" s="146">
        <v>37</v>
      </c>
      <c r="Q44" s="164">
        <v>38</v>
      </c>
      <c r="R44" s="164"/>
      <c r="S44" s="164"/>
      <c r="T44" s="146">
        <v>39</v>
      </c>
      <c r="U44" s="146">
        <v>40</v>
      </c>
      <c r="V44" s="146">
        <v>41</v>
      </c>
      <c r="W44" s="146">
        <v>42</v>
      </c>
      <c r="X44" s="146">
        <v>43</v>
      </c>
      <c r="Y44" s="146">
        <v>44</v>
      </c>
      <c r="Z44" s="146">
        <v>45</v>
      </c>
      <c r="AA44" s="146">
        <v>48</v>
      </c>
      <c r="AB44" s="148">
        <v>50</v>
      </c>
      <c r="AC44" s="4" t="s">
        <v>733</v>
      </c>
      <c r="AD44" s="178" t="s">
        <v>693</v>
      </c>
    </row>
    <row r="45" spans="1:30" s="5" customFormat="1" ht="78.75" hidden="1" x14ac:dyDescent="0.25">
      <c r="A45" s="24"/>
      <c r="B45" s="25"/>
      <c r="C45" s="25"/>
      <c r="D45" s="26" t="s">
        <v>504</v>
      </c>
      <c r="E45" s="139" t="s">
        <v>124</v>
      </c>
      <c r="F45" s="183" t="s">
        <v>127</v>
      </c>
      <c r="G45" s="144" t="s">
        <v>271</v>
      </c>
      <c r="H45" s="144" t="s">
        <v>505</v>
      </c>
      <c r="I45" s="104">
        <v>70</v>
      </c>
      <c r="J45" s="104">
        <v>65</v>
      </c>
      <c r="K45" s="104">
        <v>65</v>
      </c>
      <c r="L45" s="104"/>
      <c r="M45" s="104">
        <v>60</v>
      </c>
      <c r="N45" s="104">
        <v>60</v>
      </c>
      <c r="O45" s="104"/>
      <c r="P45" s="146">
        <v>60</v>
      </c>
      <c r="Q45" s="164">
        <v>55</v>
      </c>
      <c r="R45" s="164"/>
      <c r="S45" s="164"/>
      <c r="T45" s="146">
        <v>50</v>
      </c>
      <c r="U45" s="146">
        <v>48</v>
      </c>
      <c r="V45" s="146">
        <v>45</v>
      </c>
      <c r="W45" s="146">
        <v>43</v>
      </c>
      <c r="X45" s="146">
        <v>40</v>
      </c>
      <c r="Y45" s="146">
        <v>37</v>
      </c>
      <c r="Z45" s="146">
        <v>35</v>
      </c>
      <c r="AA45" s="146">
        <v>32</v>
      </c>
      <c r="AB45" s="146">
        <v>30</v>
      </c>
      <c r="AC45" s="136" t="s">
        <v>733</v>
      </c>
      <c r="AD45" s="170" t="s">
        <v>449</v>
      </c>
    </row>
    <row r="46" spans="1:30" s="5" customFormat="1" ht="94.5" hidden="1" x14ac:dyDescent="0.25">
      <c r="A46" s="24"/>
      <c r="B46" s="25"/>
      <c r="C46" s="25"/>
      <c r="D46" s="26" t="s">
        <v>504</v>
      </c>
      <c r="E46" s="139" t="s">
        <v>672</v>
      </c>
      <c r="F46" s="183" t="s">
        <v>673</v>
      </c>
      <c r="G46" s="144"/>
      <c r="H46" s="144"/>
      <c r="I46" s="104"/>
      <c r="J46" s="104"/>
      <c r="K46" s="104"/>
      <c r="L46" s="104"/>
      <c r="M46" s="104"/>
      <c r="N46" s="104"/>
      <c r="O46" s="104" t="s">
        <v>969</v>
      </c>
      <c r="P46" s="146"/>
      <c r="Q46" s="164"/>
      <c r="R46" s="164"/>
      <c r="S46" s="164"/>
      <c r="T46" s="146"/>
      <c r="U46" s="146"/>
      <c r="V46" s="146"/>
      <c r="W46" s="146"/>
      <c r="X46" s="146"/>
      <c r="Y46" s="146"/>
      <c r="Z46" s="146"/>
      <c r="AA46" s="146"/>
      <c r="AB46" s="146"/>
      <c r="AC46" s="136" t="s">
        <v>733</v>
      </c>
      <c r="AD46" s="170" t="s">
        <v>907</v>
      </c>
    </row>
    <row r="47" spans="1:30" s="5" customFormat="1" ht="77.25" hidden="1" customHeight="1" x14ac:dyDescent="0.25">
      <c r="A47" s="24"/>
      <c r="B47" s="25"/>
      <c r="C47" s="25"/>
      <c r="D47" s="26" t="s">
        <v>916</v>
      </c>
      <c r="E47" s="139" t="s">
        <v>909</v>
      </c>
      <c r="F47" s="169" t="s">
        <v>908</v>
      </c>
      <c r="G47" s="144"/>
      <c r="H47" s="144"/>
      <c r="I47" s="104"/>
      <c r="J47" s="104"/>
      <c r="K47" s="104"/>
      <c r="L47" s="104"/>
      <c r="M47" s="104"/>
      <c r="N47" s="104"/>
      <c r="O47" s="104" t="s">
        <v>970</v>
      </c>
      <c r="P47" s="146"/>
      <c r="Q47" s="164"/>
      <c r="R47" s="164"/>
      <c r="S47" s="164"/>
      <c r="T47" s="146"/>
      <c r="U47" s="146"/>
      <c r="V47" s="146"/>
      <c r="W47" s="146"/>
      <c r="X47" s="146"/>
      <c r="Y47" s="146"/>
      <c r="Z47" s="146"/>
      <c r="AA47" s="146"/>
      <c r="AB47" s="146"/>
      <c r="AC47" s="136" t="s">
        <v>733</v>
      </c>
      <c r="AD47" s="170" t="s">
        <v>449</v>
      </c>
    </row>
    <row r="48" spans="1:30" s="5" customFormat="1" ht="76.5" hidden="1" x14ac:dyDescent="0.25">
      <c r="A48" s="24"/>
      <c r="B48" s="25"/>
      <c r="C48" s="25"/>
      <c r="D48" s="26" t="s">
        <v>916</v>
      </c>
      <c r="E48" s="139" t="s">
        <v>910</v>
      </c>
      <c r="F48" s="168" t="s">
        <v>917</v>
      </c>
      <c r="G48" s="144"/>
      <c r="H48" s="144"/>
      <c r="I48" s="104"/>
      <c r="J48" s="104"/>
      <c r="K48" s="104"/>
      <c r="L48" s="104"/>
      <c r="M48" s="104"/>
      <c r="N48" s="104"/>
      <c r="O48" s="104" t="s">
        <v>970</v>
      </c>
      <c r="P48" s="146"/>
      <c r="Q48" s="164"/>
      <c r="R48" s="164"/>
      <c r="S48" s="164"/>
      <c r="T48" s="146"/>
      <c r="U48" s="146"/>
      <c r="V48" s="146"/>
      <c r="W48" s="146"/>
      <c r="X48" s="146"/>
      <c r="Y48" s="146"/>
      <c r="Z48" s="146"/>
      <c r="AA48" s="146"/>
      <c r="AB48" s="146"/>
      <c r="AC48" s="136" t="s">
        <v>733</v>
      </c>
      <c r="AD48" s="170" t="s">
        <v>449</v>
      </c>
    </row>
    <row r="49" spans="1:30" s="5" customFormat="1" ht="76.5" hidden="1" x14ac:dyDescent="0.25">
      <c r="A49" s="24"/>
      <c r="B49" s="25"/>
      <c r="C49" s="25"/>
      <c r="D49" s="26" t="s">
        <v>916</v>
      </c>
      <c r="E49" s="139" t="s">
        <v>911</v>
      </c>
      <c r="F49" s="168" t="s">
        <v>918</v>
      </c>
      <c r="G49" s="144"/>
      <c r="H49" s="144"/>
      <c r="I49" s="104"/>
      <c r="J49" s="104"/>
      <c r="K49" s="104"/>
      <c r="L49" s="104"/>
      <c r="M49" s="104"/>
      <c r="N49" s="104"/>
      <c r="O49" s="104" t="s">
        <v>970</v>
      </c>
      <c r="P49" s="146"/>
      <c r="Q49" s="164"/>
      <c r="R49" s="164"/>
      <c r="S49" s="164"/>
      <c r="T49" s="146"/>
      <c r="U49" s="146"/>
      <c r="V49" s="146"/>
      <c r="W49" s="146"/>
      <c r="X49" s="146"/>
      <c r="Y49" s="146"/>
      <c r="Z49" s="146"/>
      <c r="AA49" s="146"/>
      <c r="AB49" s="146"/>
      <c r="AC49" s="136" t="s">
        <v>733</v>
      </c>
      <c r="AD49" s="170" t="s">
        <v>449</v>
      </c>
    </row>
    <row r="50" spans="1:30" s="5" customFormat="1" ht="76.5" hidden="1" x14ac:dyDescent="0.25">
      <c r="A50" s="24"/>
      <c r="B50" s="25"/>
      <c r="C50" s="25"/>
      <c r="D50" s="26" t="s">
        <v>916</v>
      </c>
      <c r="E50" s="139" t="s">
        <v>912</v>
      </c>
      <c r="F50" s="168" t="s">
        <v>919</v>
      </c>
      <c r="G50" s="144"/>
      <c r="H50" s="144"/>
      <c r="I50" s="104"/>
      <c r="J50" s="104"/>
      <c r="K50" s="104"/>
      <c r="L50" s="104"/>
      <c r="M50" s="104"/>
      <c r="N50" s="104"/>
      <c r="O50" s="104" t="s">
        <v>970</v>
      </c>
      <c r="P50" s="146"/>
      <c r="Q50" s="164"/>
      <c r="R50" s="164"/>
      <c r="S50" s="164"/>
      <c r="T50" s="146"/>
      <c r="U50" s="146"/>
      <c r="V50" s="146"/>
      <c r="W50" s="146"/>
      <c r="X50" s="146"/>
      <c r="Y50" s="146"/>
      <c r="Z50" s="146"/>
      <c r="AA50" s="146"/>
      <c r="AB50" s="146"/>
      <c r="AC50" s="136" t="s">
        <v>733</v>
      </c>
      <c r="AD50" s="170" t="s">
        <v>449</v>
      </c>
    </row>
    <row r="51" spans="1:30" s="5" customFormat="1" ht="76.5" hidden="1" x14ac:dyDescent="0.25">
      <c r="A51" s="24"/>
      <c r="B51" s="25"/>
      <c r="C51" s="25"/>
      <c r="D51" s="26" t="s">
        <v>916</v>
      </c>
      <c r="E51" s="139" t="s">
        <v>913</v>
      </c>
      <c r="F51" s="168" t="s">
        <v>920</v>
      </c>
      <c r="G51" s="144"/>
      <c r="H51" s="144"/>
      <c r="I51" s="104"/>
      <c r="J51" s="104"/>
      <c r="K51" s="104"/>
      <c r="L51" s="104"/>
      <c r="M51" s="104"/>
      <c r="N51" s="104"/>
      <c r="O51" s="104" t="s">
        <v>970</v>
      </c>
      <c r="P51" s="146"/>
      <c r="Q51" s="164"/>
      <c r="R51" s="164"/>
      <c r="S51" s="164"/>
      <c r="T51" s="146"/>
      <c r="U51" s="146"/>
      <c r="V51" s="146"/>
      <c r="W51" s="146"/>
      <c r="X51" s="146"/>
      <c r="Y51" s="146"/>
      <c r="Z51" s="146"/>
      <c r="AA51" s="146"/>
      <c r="AB51" s="146"/>
      <c r="AC51" s="136" t="s">
        <v>733</v>
      </c>
      <c r="AD51" s="170" t="s">
        <v>449</v>
      </c>
    </row>
    <row r="52" spans="1:30" s="5" customFormat="1" ht="76.5" hidden="1" x14ac:dyDescent="0.25">
      <c r="A52" s="24"/>
      <c r="B52" s="25"/>
      <c r="C52" s="25"/>
      <c r="D52" s="26" t="s">
        <v>916</v>
      </c>
      <c r="E52" s="139" t="s">
        <v>914</v>
      </c>
      <c r="F52" s="168" t="s">
        <v>921</v>
      </c>
      <c r="G52" s="144"/>
      <c r="H52" s="144"/>
      <c r="I52" s="104"/>
      <c r="J52" s="104"/>
      <c r="K52" s="104"/>
      <c r="L52" s="104"/>
      <c r="M52" s="104"/>
      <c r="N52" s="104"/>
      <c r="O52" s="104" t="s">
        <v>970</v>
      </c>
      <c r="P52" s="146"/>
      <c r="Q52" s="164"/>
      <c r="R52" s="164"/>
      <c r="S52" s="164"/>
      <c r="T52" s="146"/>
      <c r="U52" s="146"/>
      <c r="V52" s="146"/>
      <c r="W52" s="146"/>
      <c r="X52" s="146"/>
      <c r="Y52" s="146"/>
      <c r="Z52" s="146"/>
      <c r="AA52" s="146"/>
      <c r="AB52" s="146"/>
      <c r="AC52" s="136" t="s">
        <v>733</v>
      </c>
      <c r="AD52" s="170" t="s">
        <v>449</v>
      </c>
    </row>
    <row r="53" spans="1:30" s="5" customFormat="1" ht="76.5" hidden="1" x14ac:dyDescent="0.25">
      <c r="A53" s="24"/>
      <c r="B53" s="25"/>
      <c r="C53" s="25"/>
      <c r="D53" s="26" t="s">
        <v>916</v>
      </c>
      <c r="E53" s="139" t="s">
        <v>915</v>
      </c>
      <c r="F53" s="168" t="s">
        <v>922</v>
      </c>
      <c r="G53" s="144"/>
      <c r="H53" s="144"/>
      <c r="I53" s="104"/>
      <c r="J53" s="104"/>
      <c r="K53" s="104"/>
      <c r="L53" s="104"/>
      <c r="M53" s="104"/>
      <c r="N53" s="104"/>
      <c r="O53" s="104" t="s">
        <v>970</v>
      </c>
      <c r="P53" s="146"/>
      <c r="Q53" s="164"/>
      <c r="R53" s="164"/>
      <c r="S53" s="164"/>
      <c r="T53" s="146"/>
      <c r="U53" s="146"/>
      <c r="V53" s="146"/>
      <c r="W53" s="146"/>
      <c r="X53" s="146"/>
      <c r="Y53" s="146"/>
      <c r="Z53" s="146"/>
      <c r="AA53" s="146"/>
      <c r="AB53" s="146"/>
      <c r="AC53" s="136" t="s">
        <v>733</v>
      </c>
      <c r="AD53" s="170" t="s">
        <v>449</v>
      </c>
    </row>
    <row r="54" spans="1:30" ht="15" hidden="1" x14ac:dyDescent="0.25">
      <c r="A54" s="27" t="s">
        <v>32</v>
      </c>
      <c r="B54" s="16" t="s">
        <v>19</v>
      </c>
      <c r="C54" s="469" t="s">
        <v>694</v>
      </c>
      <c r="D54" s="470"/>
      <c r="E54" s="470"/>
      <c r="F54" s="470"/>
      <c r="G54" s="470"/>
      <c r="H54" s="470"/>
      <c r="I54" s="439"/>
      <c r="J54" s="439"/>
      <c r="K54" s="439"/>
      <c r="L54" s="439"/>
      <c r="M54" s="439"/>
      <c r="N54" s="439"/>
      <c r="O54" s="439"/>
      <c r="P54" s="439"/>
      <c r="Q54" s="439"/>
      <c r="R54" s="439"/>
      <c r="S54" s="439"/>
      <c r="T54" s="439"/>
      <c r="U54" s="439"/>
      <c r="V54" s="439"/>
      <c r="W54" s="439"/>
      <c r="X54" s="439"/>
      <c r="Y54" s="439"/>
      <c r="Z54" s="439"/>
      <c r="AA54" s="439"/>
      <c r="AB54" s="471"/>
      <c r="AC54" s="178"/>
      <c r="AD54" s="178"/>
    </row>
    <row r="55" spans="1:30" s="5" customFormat="1" ht="189" hidden="1" customHeight="1" x14ac:dyDescent="0.25">
      <c r="A55" s="29" t="s">
        <v>254</v>
      </c>
      <c r="B55" s="131" t="s">
        <v>133</v>
      </c>
      <c r="C55" s="131" t="s">
        <v>639</v>
      </c>
      <c r="D55" s="137" t="s">
        <v>923</v>
      </c>
      <c r="E55" s="131" t="s">
        <v>135</v>
      </c>
      <c r="F55" s="140" t="s">
        <v>695</v>
      </c>
      <c r="G55" s="142" t="s">
        <v>141</v>
      </c>
      <c r="H55" s="142" t="s">
        <v>142</v>
      </c>
      <c r="I55" s="142">
        <v>25.25</v>
      </c>
      <c r="J55" s="142">
        <v>25.77</v>
      </c>
      <c r="K55" s="165">
        <v>26.01</v>
      </c>
      <c r="L55" s="165"/>
      <c r="M55" s="120">
        <v>26.3</v>
      </c>
      <c r="N55" s="120">
        <v>29.805750206100576</v>
      </c>
      <c r="O55" s="120" t="s">
        <v>971</v>
      </c>
      <c r="P55" s="142">
        <v>26.3</v>
      </c>
      <c r="Q55" s="165">
        <v>27</v>
      </c>
      <c r="R55" s="165"/>
      <c r="S55" s="165"/>
      <c r="T55" s="142">
        <v>27.5</v>
      </c>
      <c r="U55" s="142">
        <v>28.2</v>
      </c>
      <c r="V55" s="142">
        <v>28.8</v>
      </c>
      <c r="W55" s="142">
        <v>29.6</v>
      </c>
      <c r="X55" s="142">
        <v>30.4</v>
      </c>
      <c r="Y55" s="142">
        <v>30.9</v>
      </c>
      <c r="Z55" s="142">
        <v>31.4</v>
      </c>
      <c r="AA55" s="142">
        <v>31.8</v>
      </c>
      <c r="AB55" s="142">
        <v>32</v>
      </c>
      <c r="AC55" s="4" t="s">
        <v>733</v>
      </c>
      <c r="AD55" s="136" t="s">
        <v>743</v>
      </c>
    </row>
    <row r="56" spans="1:30" s="5" customFormat="1" ht="120.75" hidden="1" customHeight="1" x14ac:dyDescent="0.25">
      <c r="A56" s="30"/>
      <c r="B56" s="12"/>
      <c r="C56" s="12"/>
      <c r="D56" s="31" t="s">
        <v>924</v>
      </c>
      <c r="E56" s="12"/>
      <c r="F56" s="32"/>
      <c r="G56" s="142" t="s">
        <v>143</v>
      </c>
      <c r="H56" s="142" t="s">
        <v>144</v>
      </c>
      <c r="I56" s="146">
        <v>0</v>
      </c>
      <c r="J56" s="146">
        <v>90</v>
      </c>
      <c r="K56" s="104">
        <v>146</v>
      </c>
      <c r="L56" s="104" t="s">
        <v>795</v>
      </c>
      <c r="M56" s="104">
        <v>260</v>
      </c>
      <c r="N56" s="104">
        <v>210</v>
      </c>
      <c r="O56" s="104" t="s">
        <v>972</v>
      </c>
      <c r="P56" s="146">
        <v>260</v>
      </c>
      <c r="Q56" s="164">
        <v>560</v>
      </c>
      <c r="R56" s="164"/>
      <c r="S56" s="164"/>
      <c r="T56" s="146">
        <v>740</v>
      </c>
      <c r="U56" s="146">
        <v>900</v>
      </c>
      <c r="V56" s="146">
        <v>1050</v>
      </c>
      <c r="W56" s="146">
        <v>1270</v>
      </c>
      <c r="X56" s="146">
        <v>1420</v>
      </c>
      <c r="Y56" s="146">
        <v>1580</v>
      </c>
      <c r="Z56" s="146">
        <v>1710</v>
      </c>
      <c r="AA56" s="146">
        <v>1870</v>
      </c>
      <c r="AB56" s="138">
        <v>2000</v>
      </c>
      <c r="AC56" s="4" t="s">
        <v>733</v>
      </c>
      <c r="AD56" s="136" t="s">
        <v>743</v>
      </c>
    </row>
    <row r="57" spans="1:30" s="5" customFormat="1" ht="89.25" hidden="1" x14ac:dyDescent="0.25">
      <c r="A57" s="33"/>
      <c r="B57" s="7"/>
      <c r="C57" s="7"/>
      <c r="D57" s="34" t="s">
        <v>925</v>
      </c>
      <c r="E57" s="7"/>
      <c r="F57" s="35"/>
      <c r="G57" s="142" t="s">
        <v>145</v>
      </c>
      <c r="H57" s="142" t="s">
        <v>640</v>
      </c>
      <c r="I57" s="146">
        <v>80</v>
      </c>
      <c r="J57" s="146">
        <v>77</v>
      </c>
      <c r="K57" s="164">
        <v>70</v>
      </c>
      <c r="L57" s="164"/>
      <c r="M57" s="104">
        <v>75</v>
      </c>
      <c r="N57" s="104">
        <v>64.385361384341451</v>
      </c>
      <c r="O57" s="104" t="s">
        <v>973</v>
      </c>
      <c r="P57" s="146">
        <v>75</v>
      </c>
      <c r="Q57" s="164">
        <v>71</v>
      </c>
      <c r="R57" s="164"/>
      <c r="S57" s="164"/>
      <c r="T57" s="146">
        <v>69</v>
      </c>
      <c r="U57" s="146">
        <v>66</v>
      </c>
      <c r="V57" s="146">
        <v>64</v>
      </c>
      <c r="W57" s="146">
        <v>61</v>
      </c>
      <c r="X57" s="146">
        <v>59</v>
      </c>
      <c r="Y57" s="146">
        <v>57</v>
      </c>
      <c r="Z57" s="146">
        <v>55</v>
      </c>
      <c r="AA57" s="146">
        <v>52</v>
      </c>
      <c r="AB57" s="146">
        <v>50</v>
      </c>
      <c r="AC57" s="4" t="s">
        <v>733</v>
      </c>
      <c r="AD57" s="136" t="s">
        <v>743</v>
      </c>
    </row>
    <row r="58" spans="1:30" s="5" customFormat="1" ht="186.75" hidden="1" customHeight="1" x14ac:dyDescent="0.25">
      <c r="A58" s="33" t="s">
        <v>255</v>
      </c>
      <c r="B58" s="139" t="s">
        <v>134</v>
      </c>
      <c r="C58" s="139" t="s">
        <v>137</v>
      </c>
      <c r="D58" s="135" t="s">
        <v>926</v>
      </c>
      <c r="E58" s="139" t="s">
        <v>151</v>
      </c>
      <c r="F58" s="183" t="s">
        <v>138</v>
      </c>
      <c r="G58" s="142" t="s">
        <v>780</v>
      </c>
      <c r="H58" s="142" t="s">
        <v>523</v>
      </c>
      <c r="I58" s="104">
        <v>39</v>
      </c>
      <c r="J58" s="118">
        <v>40</v>
      </c>
      <c r="K58" s="118">
        <v>40</v>
      </c>
      <c r="L58" s="118" t="s">
        <v>1044</v>
      </c>
      <c r="M58" s="118">
        <v>31</v>
      </c>
      <c r="N58" s="118">
        <v>31</v>
      </c>
      <c r="O58" s="118" t="s">
        <v>974</v>
      </c>
      <c r="P58" s="113">
        <v>38</v>
      </c>
      <c r="Q58" s="215">
        <v>38</v>
      </c>
      <c r="R58" s="215"/>
      <c r="S58" s="215"/>
      <c r="T58" s="113">
        <v>38</v>
      </c>
      <c r="U58" s="113">
        <v>38</v>
      </c>
      <c r="V58" s="113">
        <v>38</v>
      </c>
      <c r="W58" s="113">
        <v>38</v>
      </c>
      <c r="X58" s="113">
        <v>38</v>
      </c>
      <c r="Y58" s="113">
        <v>38</v>
      </c>
      <c r="Z58" s="113">
        <v>38</v>
      </c>
      <c r="AA58" s="113">
        <v>38</v>
      </c>
      <c r="AB58" s="113">
        <v>38</v>
      </c>
      <c r="AC58" s="136" t="s">
        <v>734</v>
      </c>
      <c r="AD58" s="136" t="s">
        <v>450</v>
      </c>
    </row>
    <row r="59" spans="1:30" s="5" customFormat="1" ht="299.25" hidden="1" x14ac:dyDescent="0.25">
      <c r="A59" s="17" t="s">
        <v>256</v>
      </c>
      <c r="B59" s="15" t="s">
        <v>136</v>
      </c>
      <c r="C59" s="131" t="s">
        <v>139</v>
      </c>
      <c r="D59" s="137" t="s">
        <v>926</v>
      </c>
      <c r="E59" s="131" t="s">
        <v>152</v>
      </c>
      <c r="F59" s="140" t="s">
        <v>514</v>
      </c>
      <c r="G59" s="147" t="s">
        <v>781</v>
      </c>
      <c r="H59" s="147" t="s">
        <v>524</v>
      </c>
      <c r="I59" s="146" t="s">
        <v>35</v>
      </c>
      <c r="J59" s="146">
        <v>30</v>
      </c>
      <c r="K59" s="104">
        <v>60</v>
      </c>
      <c r="L59" s="104" t="s">
        <v>796</v>
      </c>
      <c r="M59" s="104">
        <v>42</v>
      </c>
      <c r="N59" s="104">
        <v>59</v>
      </c>
      <c r="O59" s="104" t="s">
        <v>975</v>
      </c>
      <c r="P59" s="146">
        <v>30</v>
      </c>
      <c r="Q59" s="164">
        <v>30</v>
      </c>
      <c r="R59" s="164"/>
      <c r="S59" s="164"/>
      <c r="T59" s="146">
        <v>30</v>
      </c>
      <c r="U59" s="146">
        <v>30</v>
      </c>
      <c r="V59" s="146">
        <v>30</v>
      </c>
      <c r="W59" s="146">
        <v>30</v>
      </c>
      <c r="X59" s="146">
        <v>30</v>
      </c>
      <c r="Y59" s="146">
        <v>30</v>
      </c>
      <c r="Z59" s="146">
        <v>30</v>
      </c>
      <c r="AA59" s="146">
        <v>30</v>
      </c>
      <c r="AB59" s="146">
        <v>30</v>
      </c>
      <c r="AC59" s="136" t="s">
        <v>734</v>
      </c>
      <c r="AD59" s="136" t="s">
        <v>450</v>
      </c>
    </row>
    <row r="60" spans="1:30" s="5" customFormat="1" ht="15" hidden="1" x14ac:dyDescent="0.25">
      <c r="A60" s="36" t="s">
        <v>33</v>
      </c>
      <c r="B60" s="136" t="s">
        <v>20</v>
      </c>
      <c r="C60" s="472" t="s">
        <v>21</v>
      </c>
      <c r="D60" s="473"/>
      <c r="E60" s="473"/>
      <c r="F60" s="473"/>
      <c r="G60" s="473"/>
      <c r="H60" s="473"/>
      <c r="I60" s="426"/>
      <c r="J60" s="426"/>
      <c r="K60" s="426"/>
      <c r="L60" s="426"/>
      <c r="M60" s="426"/>
      <c r="N60" s="426"/>
      <c r="O60" s="426"/>
      <c r="P60" s="426"/>
      <c r="Q60" s="426"/>
      <c r="R60" s="426"/>
      <c r="S60" s="426"/>
      <c r="T60" s="426"/>
      <c r="U60" s="426"/>
      <c r="V60" s="426"/>
      <c r="W60" s="426"/>
      <c r="X60" s="426"/>
      <c r="Y60" s="426"/>
      <c r="Z60" s="426"/>
      <c r="AA60" s="426"/>
      <c r="AB60" s="427"/>
      <c r="AC60" s="4"/>
      <c r="AD60" s="4"/>
    </row>
    <row r="61" spans="1:30" ht="141.75" hidden="1" x14ac:dyDescent="0.25">
      <c r="A61" s="3" t="s">
        <v>257</v>
      </c>
      <c r="B61" s="131" t="s">
        <v>150</v>
      </c>
      <c r="C61" s="131" t="s">
        <v>641</v>
      </c>
      <c r="D61" s="135" t="s">
        <v>504</v>
      </c>
      <c r="E61" s="139" t="s">
        <v>154</v>
      </c>
      <c r="F61" s="139" t="s">
        <v>146</v>
      </c>
      <c r="G61" s="142" t="s">
        <v>161</v>
      </c>
      <c r="H61" s="142" t="s">
        <v>439</v>
      </c>
      <c r="I61" s="146">
        <v>0</v>
      </c>
      <c r="J61" s="146">
        <v>0</v>
      </c>
      <c r="K61" s="104">
        <v>0</v>
      </c>
      <c r="L61" s="104"/>
      <c r="M61" s="104">
        <v>0</v>
      </c>
      <c r="N61" s="104">
        <v>0</v>
      </c>
      <c r="O61" s="104" t="s">
        <v>970</v>
      </c>
      <c r="P61" s="146">
        <v>0</v>
      </c>
      <c r="Q61" s="164">
        <v>0</v>
      </c>
      <c r="R61" s="164"/>
      <c r="S61" s="164"/>
      <c r="T61" s="146">
        <v>0</v>
      </c>
      <c r="U61" s="146">
        <v>0</v>
      </c>
      <c r="V61" s="146">
        <v>0</v>
      </c>
      <c r="W61" s="146">
        <v>0</v>
      </c>
      <c r="X61" s="146">
        <v>0</v>
      </c>
      <c r="Y61" s="146">
        <v>0</v>
      </c>
      <c r="Z61" s="146">
        <v>0</v>
      </c>
      <c r="AA61" s="146">
        <v>0</v>
      </c>
      <c r="AB61" s="146">
        <v>4</v>
      </c>
      <c r="AC61" s="4" t="s">
        <v>733</v>
      </c>
      <c r="AD61" s="4" t="s">
        <v>449</v>
      </c>
    </row>
    <row r="62" spans="1:30" ht="51" hidden="1" x14ac:dyDescent="0.25">
      <c r="A62" s="11"/>
      <c r="B62" s="12"/>
      <c r="C62" s="12"/>
      <c r="D62" s="135" t="s">
        <v>504</v>
      </c>
      <c r="E62" s="139" t="s">
        <v>155</v>
      </c>
      <c r="F62" s="139" t="s">
        <v>783</v>
      </c>
      <c r="G62" s="142"/>
      <c r="H62" s="142"/>
      <c r="I62" s="142"/>
      <c r="J62" s="200"/>
      <c r="K62" s="200"/>
      <c r="L62" s="200"/>
      <c r="M62" s="200"/>
      <c r="N62" s="120"/>
      <c r="O62" s="120" t="s">
        <v>970</v>
      </c>
      <c r="P62" s="142"/>
      <c r="Q62" s="210"/>
      <c r="R62" s="210"/>
      <c r="S62" s="210"/>
      <c r="T62" s="200"/>
      <c r="U62" s="200"/>
      <c r="V62" s="200"/>
      <c r="W62" s="200"/>
      <c r="X62" s="200"/>
      <c r="Y62" s="200"/>
      <c r="Z62" s="200"/>
      <c r="AA62" s="200"/>
      <c r="AB62" s="142"/>
      <c r="AC62" s="4" t="s">
        <v>733</v>
      </c>
      <c r="AD62" s="4" t="s">
        <v>449</v>
      </c>
    </row>
    <row r="63" spans="1:30" ht="51" hidden="1" x14ac:dyDescent="0.25">
      <c r="A63" s="11"/>
      <c r="B63" s="12"/>
      <c r="C63" s="12"/>
      <c r="D63" s="135" t="s">
        <v>504</v>
      </c>
      <c r="E63" s="139" t="s">
        <v>156</v>
      </c>
      <c r="F63" s="139" t="s">
        <v>147</v>
      </c>
      <c r="G63" s="200"/>
      <c r="H63" s="200"/>
      <c r="I63" s="200"/>
      <c r="J63" s="200"/>
      <c r="K63" s="200"/>
      <c r="L63" s="200"/>
      <c r="M63" s="200"/>
      <c r="N63" s="120"/>
      <c r="O63" s="120" t="s">
        <v>970</v>
      </c>
      <c r="P63" s="142"/>
      <c r="Q63" s="210"/>
      <c r="R63" s="210"/>
      <c r="S63" s="210"/>
      <c r="T63" s="200"/>
      <c r="U63" s="200"/>
      <c r="V63" s="200"/>
      <c r="W63" s="200"/>
      <c r="X63" s="200"/>
      <c r="Y63" s="200"/>
      <c r="Z63" s="200"/>
      <c r="AA63" s="200"/>
      <c r="AB63" s="142"/>
      <c r="AC63" s="4" t="s">
        <v>733</v>
      </c>
      <c r="AD63" s="4" t="s">
        <v>449</v>
      </c>
    </row>
    <row r="64" spans="1:30" ht="51" hidden="1" x14ac:dyDescent="0.25">
      <c r="A64" s="191"/>
      <c r="B64" s="7"/>
      <c r="C64" s="7"/>
      <c r="D64" s="135" t="s">
        <v>504</v>
      </c>
      <c r="E64" s="139" t="s">
        <v>157</v>
      </c>
      <c r="F64" s="139" t="s">
        <v>927</v>
      </c>
      <c r="G64" s="200"/>
      <c r="H64" s="200"/>
      <c r="I64" s="200"/>
      <c r="J64" s="200"/>
      <c r="K64" s="200"/>
      <c r="L64" s="200"/>
      <c r="M64" s="200"/>
      <c r="N64" s="120"/>
      <c r="O64" s="120" t="s">
        <v>970</v>
      </c>
      <c r="P64" s="142"/>
      <c r="Q64" s="210"/>
      <c r="R64" s="210"/>
      <c r="S64" s="210"/>
      <c r="T64" s="200"/>
      <c r="U64" s="200"/>
      <c r="V64" s="200"/>
      <c r="W64" s="200"/>
      <c r="X64" s="200"/>
      <c r="Y64" s="200"/>
      <c r="Z64" s="200"/>
      <c r="AA64" s="200"/>
      <c r="AB64" s="142"/>
      <c r="AC64" s="4" t="s">
        <v>733</v>
      </c>
      <c r="AD64" s="4" t="s">
        <v>449</v>
      </c>
    </row>
    <row r="65" spans="1:30" ht="409.5" hidden="1" x14ac:dyDescent="0.25">
      <c r="A65" s="3" t="s">
        <v>258</v>
      </c>
      <c r="B65" s="131" t="s">
        <v>153</v>
      </c>
      <c r="C65" s="131" t="s">
        <v>417</v>
      </c>
      <c r="D65" s="135" t="s">
        <v>928</v>
      </c>
      <c r="E65" s="139" t="s">
        <v>158</v>
      </c>
      <c r="F65" s="139" t="s">
        <v>148</v>
      </c>
      <c r="G65" s="142" t="s">
        <v>162</v>
      </c>
      <c r="H65" s="142" t="s">
        <v>438</v>
      </c>
      <c r="I65" s="146">
        <v>0</v>
      </c>
      <c r="J65" s="146">
        <v>0</v>
      </c>
      <c r="K65" s="104">
        <v>0</v>
      </c>
      <c r="L65" s="104" t="s">
        <v>871</v>
      </c>
      <c r="M65" s="104">
        <v>0</v>
      </c>
      <c r="N65" s="104">
        <v>0</v>
      </c>
      <c r="O65" s="104" t="s">
        <v>976</v>
      </c>
      <c r="P65" s="146">
        <v>0</v>
      </c>
      <c r="Q65" s="164">
        <v>0</v>
      </c>
      <c r="R65" s="164"/>
      <c r="S65" s="164"/>
      <c r="T65" s="146">
        <v>0</v>
      </c>
      <c r="U65" s="146">
        <v>0</v>
      </c>
      <c r="V65" s="146">
        <v>0</v>
      </c>
      <c r="W65" s="146">
        <v>0</v>
      </c>
      <c r="X65" s="146">
        <v>0</v>
      </c>
      <c r="Y65" s="146">
        <v>0</v>
      </c>
      <c r="Z65" s="146">
        <v>0</v>
      </c>
      <c r="AA65" s="146">
        <v>0</v>
      </c>
      <c r="AB65" s="146">
        <v>3</v>
      </c>
      <c r="AC65" s="4" t="s">
        <v>733</v>
      </c>
      <c r="AD65" s="4" t="s">
        <v>449</v>
      </c>
    </row>
    <row r="66" spans="1:30" ht="63.75" hidden="1" x14ac:dyDescent="0.25">
      <c r="A66" s="11"/>
      <c r="B66" s="12"/>
      <c r="C66" s="12"/>
      <c r="D66" s="135" t="s">
        <v>928</v>
      </c>
      <c r="E66" s="139" t="s">
        <v>159</v>
      </c>
      <c r="F66" s="139" t="s">
        <v>149</v>
      </c>
      <c r="G66" s="200"/>
      <c r="H66" s="200"/>
      <c r="I66" s="200"/>
      <c r="J66" s="200"/>
      <c r="K66" s="200"/>
      <c r="L66" s="200"/>
      <c r="M66" s="200"/>
      <c r="N66" s="128"/>
      <c r="O66" s="120" t="s">
        <v>970</v>
      </c>
      <c r="P66" s="142"/>
      <c r="Q66" s="210"/>
      <c r="R66" s="210"/>
      <c r="S66" s="210"/>
      <c r="T66" s="200"/>
      <c r="U66" s="200"/>
      <c r="V66" s="200"/>
      <c r="W66" s="200"/>
      <c r="X66" s="200"/>
      <c r="Y66" s="200"/>
      <c r="Z66" s="200"/>
      <c r="AA66" s="200"/>
      <c r="AB66" s="142"/>
      <c r="AC66" s="4" t="s">
        <v>733</v>
      </c>
      <c r="AD66" s="4" t="s">
        <v>449</v>
      </c>
    </row>
    <row r="67" spans="1:30" ht="63.75" hidden="1" x14ac:dyDescent="0.25">
      <c r="A67" s="191"/>
      <c r="B67" s="7"/>
      <c r="C67" s="7"/>
      <c r="D67" s="135" t="s">
        <v>928</v>
      </c>
      <c r="E67" s="139" t="s">
        <v>160</v>
      </c>
      <c r="F67" s="139" t="s">
        <v>125</v>
      </c>
      <c r="G67" s="200"/>
      <c r="H67" s="200"/>
      <c r="I67" s="200"/>
      <c r="J67" s="200"/>
      <c r="K67" s="200"/>
      <c r="L67" s="200"/>
      <c r="M67" s="200"/>
      <c r="N67" s="128"/>
      <c r="O67" s="120" t="s">
        <v>970</v>
      </c>
      <c r="P67" s="142"/>
      <c r="Q67" s="210"/>
      <c r="R67" s="210"/>
      <c r="S67" s="210"/>
      <c r="T67" s="200"/>
      <c r="U67" s="200"/>
      <c r="V67" s="200"/>
      <c r="W67" s="200"/>
      <c r="X67" s="200"/>
      <c r="Y67" s="200"/>
      <c r="Z67" s="200"/>
      <c r="AA67" s="200"/>
      <c r="AB67" s="142"/>
      <c r="AC67" s="4" t="s">
        <v>733</v>
      </c>
      <c r="AD67" s="4" t="s">
        <v>449</v>
      </c>
    </row>
    <row r="68" spans="1:30" hidden="1" x14ac:dyDescent="0.25">
      <c r="A68" s="39" t="s">
        <v>34</v>
      </c>
      <c r="B68" s="200" t="s">
        <v>22</v>
      </c>
      <c r="C68" s="474" t="s">
        <v>23</v>
      </c>
      <c r="D68" s="475"/>
      <c r="E68" s="475"/>
      <c r="F68" s="475"/>
      <c r="G68" s="475"/>
      <c r="H68" s="475"/>
      <c r="I68" s="426"/>
      <c r="J68" s="426"/>
      <c r="K68" s="426"/>
      <c r="L68" s="426"/>
      <c r="M68" s="426"/>
      <c r="N68" s="426"/>
      <c r="O68" s="426"/>
      <c r="P68" s="426"/>
      <c r="Q68" s="426"/>
      <c r="R68" s="426"/>
      <c r="S68" s="426"/>
      <c r="T68" s="426"/>
      <c r="U68" s="426"/>
      <c r="V68" s="426"/>
      <c r="W68" s="426"/>
      <c r="X68" s="426"/>
      <c r="Y68" s="426"/>
      <c r="Z68" s="426"/>
      <c r="AA68" s="426"/>
      <c r="AB68" s="427"/>
      <c r="AC68" s="40"/>
      <c r="AD68" s="40"/>
    </row>
    <row r="69" spans="1:30" ht="253.5" hidden="1" customHeight="1" x14ac:dyDescent="0.25">
      <c r="A69" s="3" t="s">
        <v>259</v>
      </c>
      <c r="B69" s="131" t="s">
        <v>163</v>
      </c>
      <c r="C69" s="131" t="s">
        <v>164</v>
      </c>
      <c r="D69" s="135" t="s">
        <v>929</v>
      </c>
      <c r="E69" s="139" t="s">
        <v>169</v>
      </c>
      <c r="F69" s="183" t="s">
        <v>696</v>
      </c>
      <c r="G69" s="142" t="s">
        <v>165</v>
      </c>
      <c r="H69" s="142" t="s">
        <v>721</v>
      </c>
      <c r="I69" s="97">
        <v>0</v>
      </c>
      <c r="J69" s="97">
        <v>0</v>
      </c>
      <c r="K69" s="152">
        <v>0</v>
      </c>
      <c r="L69" s="152"/>
      <c r="M69" s="152">
        <v>0</v>
      </c>
      <c r="N69" s="152">
        <v>0</v>
      </c>
      <c r="O69" s="152" t="s">
        <v>977</v>
      </c>
      <c r="P69" s="97">
        <v>0</v>
      </c>
      <c r="Q69" s="216">
        <v>0</v>
      </c>
      <c r="R69" s="216"/>
      <c r="S69" s="216"/>
      <c r="T69" s="97">
        <v>0</v>
      </c>
      <c r="U69" s="97">
        <v>0.375</v>
      </c>
      <c r="V69" s="97">
        <v>0.875</v>
      </c>
      <c r="W69" s="97">
        <v>1</v>
      </c>
      <c r="X69" s="97">
        <v>1</v>
      </c>
      <c r="Y69" s="97">
        <v>1</v>
      </c>
      <c r="Z69" s="97">
        <v>1</v>
      </c>
      <c r="AA69" s="97">
        <v>1</v>
      </c>
      <c r="AB69" s="97">
        <v>1</v>
      </c>
      <c r="AC69" s="4" t="s">
        <v>733</v>
      </c>
      <c r="AD69" s="4" t="s">
        <v>449</v>
      </c>
    </row>
    <row r="70" spans="1:30" ht="60" hidden="1" x14ac:dyDescent="0.25">
      <c r="A70" s="11"/>
      <c r="B70" s="12"/>
      <c r="C70" s="12"/>
      <c r="D70" s="135" t="s">
        <v>929</v>
      </c>
      <c r="E70" s="139" t="s">
        <v>170</v>
      </c>
      <c r="F70" s="183" t="s">
        <v>116</v>
      </c>
      <c r="G70" s="200"/>
      <c r="H70" s="200"/>
      <c r="I70" s="200"/>
      <c r="J70" s="200"/>
      <c r="K70" s="120"/>
      <c r="L70" s="120"/>
      <c r="M70" s="120"/>
      <c r="N70" s="120"/>
      <c r="O70" s="120" t="s">
        <v>978</v>
      </c>
      <c r="P70" s="142"/>
      <c r="Q70" s="210"/>
      <c r="R70" s="210"/>
      <c r="S70" s="210"/>
      <c r="T70" s="200"/>
      <c r="U70" s="200"/>
      <c r="V70" s="200"/>
      <c r="W70" s="200"/>
      <c r="X70" s="200"/>
      <c r="Y70" s="200"/>
      <c r="Z70" s="200"/>
      <c r="AA70" s="200"/>
      <c r="AB70" s="142"/>
      <c r="AC70" s="4" t="s">
        <v>733</v>
      </c>
      <c r="AD70" s="4" t="s">
        <v>449</v>
      </c>
    </row>
    <row r="71" spans="1:30" ht="120" hidden="1" x14ac:dyDescent="0.25">
      <c r="A71" s="11"/>
      <c r="B71" s="12"/>
      <c r="C71" s="12"/>
      <c r="D71" s="135" t="s">
        <v>929</v>
      </c>
      <c r="E71" s="139" t="s">
        <v>171</v>
      </c>
      <c r="F71" s="183" t="s">
        <v>697</v>
      </c>
      <c r="G71" s="200"/>
      <c r="H71" s="200"/>
      <c r="I71" s="200"/>
      <c r="J71" s="200"/>
      <c r="K71" s="120"/>
      <c r="L71" s="120"/>
      <c r="M71" s="120"/>
      <c r="N71" s="120"/>
      <c r="O71" s="120" t="s">
        <v>977</v>
      </c>
      <c r="P71" s="142"/>
      <c r="Q71" s="210"/>
      <c r="R71" s="210"/>
      <c r="S71" s="210"/>
      <c r="T71" s="200"/>
      <c r="U71" s="200"/>
      <c r="V71" s="200"/>
      <c r="W71" s="200"/>
      <c r="X71" s="200"/>
      <c r="Y71" s="200"/>
      <c r="Z71" s="200"/>
      <c r="AA71" s="200"/>
      <c r="AB71" s="142"/>
      <c r="AC71" s="4" t="s">
        <v>733</v>
      </c>
      <c r="AD71" s="4" t="s">
        <v>449</v>
      </c>
    </row>
    <row r="72" spans="1:30" ht="60" hidden="1" x14ac:dyDescent="0.25">
      <c r="A72" s="11"/>
      <c r="B72" s="12"/>
      <c r="C72" s="12"/>
      <c r="D72" s="135" t="s">
        <v>929</v>
      </c>
      <c r="E72" s="139" t="s">
        <v>172</v>
      </c>
      <c r="F72" s="183" t="s">
        <v>117</v>
      </c>
      <c r="G72" s="200"/>
      <c r="H72" s="200"/>
      <c r="I72" s="200"/>
      <c r="J72" s="200"/>
      <c r="K72" s="120"/>
      <c r="L72" s="120"/>
      <c r="M72" s="120"/>
      <c r="N72" s="120"/>
      <c r="O72" s="120" t="s">
        <v>978</v>
      </c>
      <c r="P72" s="142"/>
      <c r="Q72" s="210"/>
      <c r="R72" s="210"/>
      <c r="S72" s="210"/>
      <c r="T72" s="200"/>
      <c r="U72" s="200"/>
      <c r="V72" s="200"/>
      <c r="W72" s="200"/>
      <c r="X72" s="200"/>
      <c r="Y72" s="200"/>
      <c r="Z72" s="200"/>
      <c r="AA72" s="200"/>
      <c r="AB72" s="142"/>
      <c r="AC72" s="4" t="s">
        <v>733</v>
      </c>
      <c r="AD72" s="4" t="s">
        <v>449</v>
      </c>
    </row>
    <row r="73" spans="1:30" ht="135" hidden="1" x14ac:dyDescent="0.25">
      <c r="A73" s="11"/>
      <c r="B73" s="12"/>
      <c r="C73" s="12"/>
      <c r="D73" s="135" t="s">
        <v>929</v>
      </c>
      <c r="E73" s="139" t="s">
        <v>173</v>
      </c>
      <c r="F73" s="183" t="s">
        <v>698</v>
      </c>
      <c r="G73" s="142"/>
      <c r="H73" s="142"/>
      <c r="I73" s="142"/>
      <c r="J73" s="200"/>
      <c r="K73" s="120"/>
      <c r="L73" s="120"/>
      <c r="M73" s="120"/>
      <c r="N73" s="120"/>
      <c r="O73" s="120" t="s">
        <v>977</v>
      </c>
      <c r="P73" s="142"/>
      <c r="Q73" s="210"/>
      <c r="R73" s="210"/>
      <c r="S73" s="210"/>
      <c r="T73" s="200"/>
      <c r="U73" s="200"/>
      <c r="V73" s="200"/>
      <c r="W73" s="200"/>
      <c r="X73" s="200"/>
      <c r="Y73" s="200"/>
      <c r="Z73" s="200"/>
      <c r="AA73" s="200"/>
      <c r="AB73" s="142"/>
      <c r="AC73" s="4" t="s">
        <v>733</v>
      </c>
      <c r="AD73" s="4" t="s">
        <v>449</v>
      </c>
    </row>
    <row r="74" spans="1:30" ht="60" hidden="1" x14ac:dyDescent="0.25">
      <c r="A74" s="11"/>
      <c r="B74" s="12"/>
      <c r="C74" s="12"/>
      <c r="D74" s="135" t="s">
        <v>929</v>
      </c>
      <c r="E74" s="139" t="s">
        <v>174</v>
      </c>
      <c r="F74" s="183" t="s">
        <v>118</v>
      </c>
      <c r="G74" s="200"/>
      <c r="H74" s="200"/>
      <c r="I74" s="200"/>
      <c r="J74" s="200"/>
      <c r="K74" s="120"/>
      <c r="L74" s="120"/>
      <c r="M74" s="120"/>
      <c r="N74" s="120"/>
      <c r="O74" s="120" t="s">
        <v>978</v>
      </c>
      <c r="P74" s="142"/>
      <c r="Q74" s="210"/>
      <c r="R74" s="210"/>
      <c r="S74" s="210"/>
      <c r="T74" s="200"/>
      <c r="U74" s="200"/>
      <c r="V74" s="200"/>
      <c r="W74" s="200"/>
      <c r="X74" s="200"/>
      <c r="Y74" s="200"/>
      <c r="Z74" s="200"/>
      <c r="AA74" s="200"/>
      <c r="AB74" s="142"/>
      <c r="AC74" s="4" t="s">
        <v>733</v>
      </c>
      <c r="AD74" s="4" t="s">
        <v>449</v>
      </c>
    </row>
    <row r="75" spans="1:30" ht="135" hidden="1" x14ac:dyDescent="0.25">
      <c r="A75" s="11"/>
      <c r="B75" s="12"/>
      <c r="C75" s="12"/>
      <c r="D75" s="135" t="s">
        <v>929</v>
      </c>
      <c r="E75" s="139" t="s">
        <v>175</v>
      </c>
      <c r="F75" s="183" t="s">
        <v>699</v>
      </c>
      <c r="G75" s="200"/>
      <c r="H75" s="200"/>
      <c r="I75" s="200"/>
      <c r="J75" s="200"/>
      <c r="K75" s="120"/>
      <c r="L75" s="120"/>
      <c r="M75" s="120"/>
      <c r="N75" s="120"/>
      <c r="O75" s="120" t="s">
        <v>977</v>
      </c>
      <c r="P75" s="142"/>
      <c r="Q75" s="210"/>
      <c r="R75" s="210"/>
      <c r="S75" s="210"/>
      <c r="T75" s="200"/>
      <c r="U75" s="200"/>
      <c r="V75" s="200"/>
      <c r="W75" s="200"/>
      <c r="X75" s="200"/>
      <c r="Y75" s="200"/>
      <c r="Z75" s="200"/>
      <c r="AA75" s="200"/>
      <c r="AB75" s="142"/>
      <c r="AC75" s="4" t="s">
        <v>733</v>
      </c>
      <c r="AD75" s="4" t="s">
        <v>449</v>
      </c>
    </row>
    <row r="76" spans="1:30" ht="75" hidden="1" x14ac:dyDescent="0.25">
      <c r="A76" s="11"/>
      <c r="B76" s="12"/>
      <c r="C76" s="12"/>
      <c r="D76" s="135" t="s">
        <v>929</v>
      </c>
      <c r="E76" s="139" t="s">
        <v>176</v>
      </c>
      <c r="F76" s="183" t="s">
        <v>119</v>
      </c>
      <c r="G76" s="200"/>
      <c r="H76" s="200"/>
      <c r="I76" s="200"/>
      <c r="J76" s="200"/>
      <c r="K76" s="120"/>
      <c r="L76" s="120"/>
      <c r="M76" s="120"/>
      <c r="N76" s="120"/>
      <c r="O76" s="120" t="s">
        <v>978</v>
      </c>
      <c r="P76" s="142"/>
      <c r="Q76" s="210"/>
      <c r="R76" s="210"/>
      <c r="S76" s="210"/>
      <c r="T76" s="200"/>
      <c r="U76" s="200"/>
      <c r="V76" s="200"/>
      <c r="W76" s="200"/>
      <c r="X76" s="200"/>
      <c r="Y76" s="200"/>
      <c r="Z76" s="200"/>
      <c r="AA76" s="200"/>
      <c r="AB76" s="142"/>
      <c r="AC76" s="4" t="s">
        <v>733</v>
      </c>
      <c r="AD76" s="4" t="s">
        <v>449</v>
      </c>
    </row>
    <row r="77" spans="1:30" ht="75" hidden="1" x14ac:dyDescent="0.25">
      <c r="A77" s="11"/>
      <c r="B77" s="12"/>
      <c r="C77" s="12"/>
      <c r="D77" s="135" t="s">
        <v>929</v>
      </c>
      <c r="E77" s="139" t="s">
        <v>177</v>
      </c>
      <c r="F77" s="183" t="s">
        <v>700</v>
      </c>
      <c r="G77" s="200"/>
      <c r="H77" s="200"/>
      <c r="I77" s="200"/>
      <c r="J77" s="200"/>
      <c r="K77" s="120"/>
      <c r="L77" s="120"/>
      <c r="M77" s="120"/>
      <c r="N77" s="120"/>
      <c r="O77" s="120" t="s">
        <v>977</v>
      </c>
      <c r="P77" s="142"/>
      <c r="Q77" s="210"/>
      <c r="R77" s="210"/>
      <c r="S77" s="210"/>
      <c r="T77" s="200"/>
      <c r="U77" s="200"/>
      <c r="V77" s="200"/>
      <c r="W77" s="200"/>
      <c r="X77" s="200"/>
      <c r="Y77" s="200"/>
      <c r="Z77" s="200"/>
      <c r="AA77" s="200"/>
      <c r="AB77" s="142"/>
      <c r="AC77" s="4" t="s">
        <v>733</v>
      </c>
      <c r="AD77" s="4" t="s">
        <v>449</v>
      </c>
    </row>
    <row r="78" spans="1:30" ht="60" hidden="1" x14ac:dyDescent="0.25">
      <c r="A78" s="191"/>
      <c r="B78" s="7"/>
      <c r="C78" s="7"/>
      <c r="D78" s="135" t="s">
        <v>929</v>
      </c>
      <c r="E78" s="139" t="s">
        <v>178</v>
      </c>
      <c r="F78" s="183" t="s">
        <v>120</v>
      </c>
      <c r="G78" s="200"/>
      <c r="H78" s="200"/>
      <c r="I78" s="200"/>
      <c r="J78" s="200"/>
      <c r="K78" s="120"/>
      <c r="L78" s="120"/>
      <c r="M78" s="120"/>
      <c r="N78" s="120"/>
      <c r="O78" s="120" t="s">
        <v>978</v>
      </c>
      <c r="P78" s="142"/>
      <c r="Q78" s="210"/>
      <c r="R78" s="210"/>
      <c r="S78" s="210"/>
      <c r="T78" s="200"/>
      <c r="U78" s="200"/>
      <c r="V78" s="200"/>
      <c r="W78" s="200"/>
      <c r="X78" s="200"/>
      <c r="Y78" s="200"/>
      <c r="Z78" s="200"/>
      <c r="AA78" s="200"/>
      <c r="AB78" s="142"/>
      <c r="AC78" s="4" t="s">
        <v>733</v>
      </c>
      <c r="AD78" s="4" t="s">
        <v>449</v>
      </c>
    </row>
    <row r="79" spans="1:30" ht="37.5" hidden="1" customHeight="1" x14ac:dyDescent="0.25">
      <c r="A79" s="187" t="s">
        <v>260</v>
      </c>
      <c r="B79" s="200" t="s">
        <v>166</v>
      </c>
      <c r="C79" s="474" t="s">
        <v>642</v>
      </c>
      <c r="D79" s="451"/>
      <c r="E79" s="451"/>
      <c r="F79" s="451"/>
      <c r="G79" s="451"/>
      <c r="H79" s="451"/>
      <c r="I79" s="426"/>
      <c r="J79" s="426"/>
      <c r="K79" s="426"/>
      <c r="L79" s="426"/>
      <c r="M79" s="426"/>
      <c r="N79" s="426"/>
      <c r="O79" s="426"/>
      <c r="P79" s="426"/>
      <c r="Q79" s="426"/>
      <c r="R79" s="426"/>
      <c r="S79" s="426"/>
      <c r="T79" s="426"/>
      <c r="U79" s="426"/>
      <c r="V79" s="426"/>
      <c r="W79" s="426"/>
      <c r="X79" s="426"/>
      <c r="Y79" s="426"/>
      <c r="Z79" s="426"/>
      <c r="AA79" s="426"/>
      <c r="AB79" s="427"/>
      <c r="AC79" s="4" t="s">
        <v>733</v>
      </c>
      <c r="AD79" s="178" t="s">
        <v>449</v>
      </c>
    </row>
    <row r="80" spans="1:30" ht="204.75" hidden="1" x14ac:dyDescent="0.25">
      <c r="A80" s="3" t="s">
        <v>261</v>
      </c>
      <c r="B80" s="131" t="s">
        <v>167</v>
      </c>
      <c r="C80" s="131" t="s">
        <v>168</v>
      </c>
      <c r="D80" s="137" t="s">
        <v>930</v>
      </c>
      <c r="E80" s="131" t="s">
        <v>181</v>
      </c>
      <c r="F80" s="140" t="s">
        <v>179</v>
      </c>
      <c r="G80" s="142" t="s">
        <v>183</v>
      </c>
      <c r="H80" s="54" t="s">
        <v>782</v>
      </c>
      <c r="I80" s="78">
        <v>3</v>
      </c>
      <c r="J80" s="146">
        <v>1</v>
      </c>
      <c r="K80" s="104">
        <v>1</v>
      </c>
      <c r="L80" s="104"/>
      <c r="M80" s="104">
        <v>3</v>
      </c>
      <c r="N80" s="104">
        <v>2</v>
      </c>
      <c r="O80" s="104" t="s">
        <v>979</v>
      </c>
      <c r="P80" s="146">
        <v>3</v>
      </c>
      <c r="Q80" s="164">
        <v>5</v>
      </c>
      <c r="R80" s="164"/>
      <c r="S80" s="164"/>
      <c r="T80" s="146">
        <v>5</v>
      </c>
      <c r="U80" s="146">
        <v>5</v>
      </c>
      <c r="V80" s="146">
        <v>5</v>
      </c>
      <c r="W80" s="146">
        <v>5</v>
      </c>
      <c r="X80" s="146">
        <v>5</v>
      </c>
      <c r="Y80" s="146">
        <v>5</v>
      </c>
      <c r="Z80" s="146">
        <v>5</v>
      </c>
      <c r="AA80" s="146">
        <v>5</v>
      </c>
      <c r="AB80" s="146">
        <v>5</v>
      </c>
      <c r="AC80" s="4" t="s">
        <v>931</v>
      </c>
      <c r="AD80" s="4" t="s">
        <v>932</v>
      </c>
    </row>
    <row r="81" spans="1:30" ht="114.75" hidden="1" x14ac:dyDescent="0.25">
      <c r="A81" s="136"/>
      <c r="B81" s="139"/>
      <c r="C81" s="139"/>
      <c r="D81" s="135" t="s">
        <v>930</v>
      </c>
      <c r="E81" s="139" t="s">
        <v>182</v>
      </c>
      <c r="F81" s="183" t="s">
        <v>180</v>
      </c>
      <c r="G81" s="142" t="s">
        <v>184</v>
      </c>
      <c r="H81" s="54" t="s">
        <v>575</v>
      </c>
      <c r="I81" s="78">
        <v>2</v>
      </c>
      <c r="J81" s="146">
        <v>3</v>
      </c>
      <c r="K81" s="104">
        <v>1</v>
      </c>
      <c r="L81" s="104"/>
      <c r="M81" s="104">
        <v>5</v>
      </c>
      <c r="N81" s="104">
        <v>5</v>
      </c>
      <c r="O81" s="104"/>
      <c r="P81" s="146">
        <v>5</v>
      </c>
      <c r="Q81" s="164">
        <v>10</v>
      </c>
      <c r="R81" s="164"/>
      <c r="S81" s="164"/>
      <c r="T81" s="146">
        <v>15</v>
      </c>
      <c r="U81" s="146">
        <v>20</v>
      </c>
      <c r="V81" s="146">
        <v>25</v>
      </c>
      <c r="W81" s="146">
        <v>30</v>
      </c>
      <c r="X81" s="146">
        <v>32</v>
      </c>
      <c r="Y81" s="146">
        <v>35</v>
      </c>
      <c r="Z81" s="146">
        <v>40</v>
      </c>
      <c r="AA81" s="146">
        <v>45</v>
      </c>
      <c r="AB81" s="146">
        <v>50</v>
      </c>
      <c r="AC81" s="4" t="s">
        <v>931</v>
      </c>
      <c r="AD81" s="4" t="s">
        <v>932</v>
      </c>
    </row>
    <row r="82" spans="1:30" ht="114.75" hidden="1" x14ac:dyDescent="0.25">
      <c r="A82" s="136"/>
      <c r="B82" s="139"/>
      <c r="C82" s="139"/>
      <c r="D82" s="135" t="s">
        <v>930</v>
      </c>
      <c r="E82" s="139"/>
      <c r="F82" s="183"/>
      <c r="G82" s="142" t="s">
        <v>185</v>
      </c>
      <c r="H82" s="54" t="s">
        <v>576</v>
      </c>
      <c r="I82" s="78">
        <v>10</v>
      </c>
      <c r="J82" s="146">
        <v>15</v>
      </c>
      <c r="K82" s="104">
        <v>15</v>
      </c>
      <c r="L82" s="104"/>
      <c r="M82" s="104">
        <v>20</v>
      </c>
      <c r="N82" s="104">
        <v>15</v>
      </c>
      <c r="O82" s="104" t="s">
        <v>980</v>
      </c>
      <c r="P82" s="146">
        <v>20</v>
      </c>
      <c r="Q82" s="164">
        <v>25</v>
      </c>
      <c r="R82" s="164"/>
      <c r="S82" s="164"/>
      <c r="T82" s="146">
        <v>30</v>
      </c>
      <c r="U82" s="146">
        <v>35</v>
      </c>
      <c r="V82" s="146">
        <v>40</v>
      </c>
      <c r="W82" s="146">
        <v>45</v>
      </c>
      <c r="X82" s="146">
        <v>50</v>
      </c>
      <c r="Y82" s="146">
        <v>55</v>
      </c>
      <c r="Z82" s="146">
        <v>60</v>
      </c>
      <c r="AA82" s="146">
        <v>65</v>
      </c>
      <c r="AB82" s="146">
        <v>70</v>
      </c>
      <c r="AC82" s="4" t="s">
        <v>931</v>
      </c>
      <c r="AD82" s="4" t="s">
        <v>932</v>
      </c>
    </row>
    <row r="83" spans="1:30" ht="23.25" hidden="1" customHeight="1" x14ac:dyDescent="0.25">
      <c r="A83" s="199" t="s">
        <v>35</v>
      </c>
      <c r="B83" s="181" t="s">
        <v>24</v>
      </c>
      <c r="C83" s="390" t="s">
        <v>762</v>
      </c>
      <c r="D83" s="394"/>
      <c r="E83" s="394"/>
      <c r="F83" s="394"/>
      <c r="G83" s="394"/>
      <c r="H83" s="394"/>
      <c r="I83" s="426"/>
      <c r="J83" s="426"/>
      <c r="K83" s="426"/>
      <c r="L83" s="426"/>
      <c r="M83" s="426"/>
      <c r="N83" s="426"/>
      <c r="O83" s="426"/>
      <c r="P83" s="426"/>
      <c r="Q83" s="426"/>
      <c r="R83" s="426"/>
      <c r="S83" s="426"/>
      <c r="T83" s="426"/>
      <c r="U83" s="426"/>
      <c r="V83" s="426"/>
      <c r="W83" s="426"/>
      <c r="X83" s="426"/>
      <c r="Y83" s="426"/>
      <c r="Z83" s="426"/>
      <c r="AA83" s="426"/>
      <c r="AB83" s="427"/>
      <c r="AC83" s="4"/>
      <c r="AD83" s="4"/>
    </row>
    <row r="84" spans="1:30" hidden="1" x14ac:dyDescent="0.25">
      <c r="A84" s="187" t="s">
        <v>36</v>
      </c>
      <c r="B84" s="200" t="s">
        <v>25</v>
      </c>
      <c r="C84" s="474" t="s">
        <v>542</v>
      </c>
      <c r="D84" s="476"/>
      <c r="E84" s="476"/>
      <c r="F84" s="476"/>
      <c r="G84" s="476"/>
      <c r="H84" s="476"/>
      <c r="I84" s="426"/>
      <c r="J84" s="426"/>
      <c r="K84" s="426"/>
      <c r="L84" s="426"/>
      <c r="M84" s="426"/>
      <c r="N84" s="426"/>
      <c r="O84" s="426"/>
      <c r="P84" s="426"/>
      <c r="Q84" s="426"/>
      <c r="R84" s="426"/>
      <c r="S84" s="426"/>
      <c r="T84" s="426"/>
      <c r="U84" s="426"/>
      <c r="V84" s="426"/>
      <c r="W84" s="426"/>
      <c r="X84" s="426"/>
      <c r="Y84" s="426"/>
      <c r="Z84" s="426"/>
      <c r="AA84" s="426"/>
      <c r="AB84" s="427"/>
      <c r="AC84" s="4"/>
      <c r="AD84" s="4"/>
    </row>
    <row r="85" spans="1:30" ht="409.5" hidden="1" x14ac:dyDescent="0.25">
      <c r="A85" s="3" t="s">
        <v>262</v>
      </c>
      <c r="B85" s="131" t="s">
        <v>186</v>
      </c>
      <c r="C85" s="131" t="s">
        <v>193</v>
      </c>
      <c r="D85" s="135" t="s">
        <v>933</v>
      </c>
      <c r="E85" s="139" t="s">
        <v>187</v>
      </c>
      <c r="F85" s="183" t="s">
        <v>197</v>
      </c>
      <c r="G85" s="142" t="s">
        <v>268</v>
      </c>
      <c r="H85" s="54" t="s">
        <v>643</v>
      </c>
      <c r="I85" s="102">
        <v>13.8</v>
      </c>
      <c r="J85" s="102">
        <v>13.7</v>
      </c>
      <c r="K85" s="127">
        <v>13.3</v>
      </c>
      <c r="L85" s="127" t="s">
        <v>799</v>
      </c>
      <c r="M85" s="127">
        <v>13.5</v>
      </c>
      <c r="N85" s="127">
        <v>14.8</v>
      </c>
      <c r="O85" s="127" t="s">
        <v>981</v>
      </c>
      <c r="P85" s="102">
        <v>13.5</v>
      </c>
      <c r="Q85" s="217">
        <v>13</v>
      </c>
      <c r="R85" s="217"/>
      <c r="S85" s="217"/>
      <c r="T85" s="102">
        <v>12.5</v>
      </c>
      <c r="U85" s="102">
        <v>12</v>
      </c>
      <c r="V85" s="102">
        <v>11.5</v>
      </c>
      <c r="W85" s="102">
        <v>11</v>
      </c>
      <c r="X85" s="102">
        <v>10.5</v>
      </c>
      <c r="Y85" s="142">
        <v>10</v>
      </c>
      <c r="Z85" s="142">
        <v>9.5</v>
      </c>
      <c r="AA85" s="142">
        <v>9</v>
      </c>
      <c r="AB85" s="142">
        <v>8.3000000000000007</v>
      </c>
      <c r="AC85" s="136" t="s">
        <v>734</v>
      </c>
      <c r="AD85" s="4" t="s">
        <v>753</v>
      </c>
    </row>
    <row r="86" spans="1:30" ht="326.25" hidden="1" customHeight="1" x14ac:dyDescent="0.25">
      <c r="A86" s="11"/>
      <c r="B86" s="12"/>
      <c r="C86" s="12"/>
      <c r="D86" s="135" t="s">
        <v>933</v>
      </c>
      <c r="E86" s="139" t="s">
        <v>194</v>
      </c>
      <c r="F86" s="183" t="s">
        <v>198</v>
      </c>
      <c r="G86" s="142" t="s">
        <v>269</v>
      </c>
      <c r="H86" s="54" t="s">
        <v>644</v>
      </c>
      <c r="I86" s="98">
        <v>47</v>
      </c>
      <c r="J86" s="98">
        <v>48</v>
      </c>
      <c r="K86" s="123">
        <v>72</v>
      </c>
      <c r="L86" s="123" t="s">
        <v>800</v>
      </c>
      <c r="M86" s="123">
        <v>49</v>
      </c>
      <c r="N86" s="123">
        <v>52</v>
      </c>
      <c r="O86" s="123" t="s">
        <v>800</v>
      </c>
      <c r="P86" s="98">
        <v>49</v>
      </c>
      <c r="Q86" s="214">
        <v>50</v>
      </c>
      <c r="R86" s="214"/>
      <c r="S86" s="214"/>
      <c r="T86" s="98">
        <v>51</v>
      </c>
      <c r="U86" s="98">
        <v>52</v>
      </c>
      <c r="V86" s="98">
        <v>52</v>
      </c>
      <c r="W86" s="98">
        <v>52</v>
      </c>
      <c r="X86" s="98">
        <v>52</v>
      </c>
      <c r="Y86" s="98">
        <v>52</v>
      </c>
      <c r="Z86" s="146">
        <v>52</v>
      </c>
      <c r="AA86" s="146">
        <v>52</v>
      </c>
      <c r="AB86" s="97">
        <v>0.52</v>
      </c>
      <c r="AC86" s="136" t="s">
        <v>734</v>
      </c>
      <c r="AD86" s="4" t="s">
        <v>753</v>
      </c>
    </row>
    <row r="87" spans="1:30" ht="157.5" hidden="1" x14ac:dyDescent="0.25">
      <c r="A87" s="11"/>
      <c r="B87" s="12"/>
      <c r="C87" s="12"/>
      <c r="D87" s="135" t="s">
        <v>933</v>
      </c>
      <c r="E87" s="139" t="s">
        <v>195</v>
      </c>
      <c r="F87" s="183" t="s">
        <v>199</v>
      </c>
      <c r="G87" s="142" t="s">
        <v>270</v>
      </c>
      <c r="H87" s="54" t="s">
        <v>645</v>
      </c>
      <c r="I87" s="98">
        <v>60</v>
      </c>
      <c r="J87" s="98">
        <v>62</v>
      </c>
      <c r="K87" s="123">
        <v>62</v>
      </c>
      <c r="L87" s="123" t="s">
        <v>888</v>
      </c>
      <c r="M87" s="123">
        <v>64</v>
      </c>
      <c r="N87" s="123">
        <v>62</v>
      </c>
      <c r="O87" s="123" t="s">
        <v>982</v>
      </c>
      <c r="P87" s="98">
        <v>64</v>
      </c>
      <c r="Q87" s="214">
        <v>66</v>
      </c>
      <c r="R87" s="214"/>
      <c r="S87" s="214"/>
      <c r="T87" s="98">
        <v>68</v>
      </c>
      <c r="U87" s="98">
        <v>70</v>
      </c>
      <c r="V87" s="98">
        <v>72</v>
      </c>
      <c r="W87" s="98">
        <v>74</v>
      </c>
      <c r="X87" s="98">
        <v>76</v>
      </c>
      <c r="Y87" s="98">
        <v>78</v>
      </c>
      <c r="Z87" s="146">
        <v>80</v>
      </c>
      <c r="AA87" s="146">
        <v>82</v>
      </c>
      <c r="AB87" s="97">
        <v>0.84</v>
      </c>
      <c r="AC87" s="136" t="s">
        <v>734</v>
      </c>
      <c r="AD87" s="4" t="s">
        <v>753</v>
      </c>
    </row>
    <row r="88" spans="1:30" ht="409.5" hidden="1" x14ac:dyDescent="0.25">
      <c r="A88" s="191"/>
      <c r="B88" s="7"/>
      <c r="C88" s="7"/>
      <c r="D88" s="135" t="s">
        <v>933</v>
      </c>
      <c r="E88" s="139" t="s">
        <v>196</v>
      </c>
      <c r="F88" s="183" t="s">
        <v>200</v>
      </c>
      <c r="G88" s="142" t="s">
        <v>414</v>
      </c>
      <c r="H88" s="54" t="s">
        <v>415</v>
      </c>
      <c r="I88" s="142">
        <v>1.3</v>
      </c>
      <c r="J88" s="142">
        <v>1.3</v>
      </c>
      <c r="K88" s="120">
        <v>9.1</v>
      </c>
      <c r="L88" s="120" t="s">
        <v>889</v>
      </c>
      <c r="M88" s="120">
        <v>1.3</v>
      </c>
      <c r="N88" s="120">
        <v>1.3</v>
      </c>
      <c r="O88" s="120"/>
      <c r="P88" s="142">
        <v>1.3</v>
      </c>
      <c r="Q88" s="165">
        <v>1.3</v>
      </c>
      <c r="R88" s="165"/>
      <c r="S88" s="165"/>
      <c r="T88" s="142">
        <v>1.3</v>
      </c>
      <c r="U88" s="142">
        <v>1.3</v>
      </c>
      <c r="V88" s="142">
        <v>1.3</v>
      </c>
      <c r="W88" s="142">
        <v>1.3</v>
      </c>
      <c r="X88" s="142">
        <v>1.8</v>
      </c>
      <c r="Y88" s="142">
        <v>1.8</v>
      </c>
      <c r="Z88" s="142">
        <v>2</v>
      </c>
      <c r="AA88" s="142">
        <v>2</v>
      </c>
      <c r="AB88" s="142">
        <v>2</v>
      </c>
      <c r="AC88" s="136" t="s">
        <v>734</v>
      </c>
      <c r="AD88" s="4" t="s">
        <v>753</v>
      </c>
    </row>
    <row r="89" spans="1:30" ht="409.5" hidden="1" x14ac:dyDescent="0.25">
      <c r="A89" s="3" t="s">
        <v>263</v>
      </c>
      <c r="B89" s="131" t="s">
        <v>188</v>
      </c>
      <c r="C89" s="131" t="s">
        <v>440</v>
      </c>
      <c r="D89" s="137" t="s">
        <v>933</v>
      </c>
      <c r="E89" s="131" t="s">
        <v>201</v>
      </c>
      <c r="F89" s="140" t="s">
        <v>202</v>
      </c>
      <c r="G89" s="144" t="s">
        <v>416</v>
      </c>
      <c r="H89" s="143" t="s">
        <v>646</v>
      </c>
      <c r="I89" s="129">
        <v>68</v>
      </c>
      <c r="J89" s="129">
        <v>68</v>
      </c>
      <c r="K89" s="154">
        <v>68</v>
      </c>
      <c r="L89" s="154" t="s">
        <v>801</v>
      </c>
      <c r="M89" s="154">
        <v>68</v>
      </c>
      <c r="N89" s="154">
        <v>64</v>
      </c>
      <c r="O89" s="154"/>
      <c r="P89" s="129">
        <v>68</v>
      </c>
      <c r="Q89" s="218">
        <v>69</v>
      </c>
      <c r="R89" s="218"/>
      <c r="S89" s="218"/>
      <c r="T89" s="129">
        <v>69</v>
      </c>
      <c r="U89" s="129">
        <v>69</v>
      </c>
      <c r="V89" s="129">
        <v>70</v>
      </c>
      <c r="W89" s="129">
        <v>70.5</v>
      </c>
      <c r="X89" s="129">
        <v>71</v>
      </c>
      <c r="Y89" s="129">
        <v>72</v>
      </c>
      <c r="Z89" s="144">
        <v>72.5</v>
      </c>
      <c r="AA89" s="144">
        <v>73</v>
      </c>
      <c r="AB89" s="144">
        <v>73.599999999999994</v>
      </c>
      <c r="AC89" s="136" t="s">
        <v>734</v>
      </c>
      <c r="AD89" s="4" t="s">
        <v>753</v>
      </c>
    </row>
    <row r="90" spans="1:30" ht="378" hidden="1" x14ac:dyDescent="0.25">
      <c r="A90" s="11"/>
      <c r="B90" s="12"/>
      <c r="C90" s="139"/>
      <c r="D90" s="135" t="s">
        <v>933</v>
      </c>
      <c r="E90" s="139" t="s">
        <v>204</v>
      </c>
      <c r="F90" s="183" t="s">
        <v>203</v>
      </c>
      <c r="G90" s="142"/>
      <c r="H90" s="142"/>
      <c r="I90" s="142"/>
      <c r="J90" s="200"/>
      <c r="K90" s="120" t="s">
        <v>802</v>
      </c>
      <c r="L90" s="120" t="s">
        <v>803</v>
      </c>
      <c r="M90" s="120"/>
      <c r="N90" s="120" t="s">
        <v>983</v>
      </c>
      <c r="O90" s="120" t="s">
        <v>984</v>
      </c>
      <c r="P90" s="142"/>
      <c r="Q90" s="210"/>
      <c r="R90" s="210"/>
      <c r="S90" s="210"/>
      <c r="T90" s="200"/>
      <c r="U90" s="200"/>
      <c r="V90" s="200"/>
      <c r="W90" s="200"/>
      <c r="X90" s="200"/>
      <c r="Y90" s="200"/>
      <c r="Z90" s="200"/>
      <c r="AA90" s="200"/>
      <c r="AB90" s="142"/>
      <c r="AC90" s="136" t="s">
        <v>734</v>
      </c>
      <c r="AD90" s="4" t="s">
        <v>753</v>
      </c>
    </row>
    <row r="91" spans="1:30" ht="236.25" hidden="1" x14ac:dyDescent="0.25">
      <c r="A91" s="11"/>
      <c r="B91" s="12"/>
      <c r="C91" s="139"/>
      <c r="D91" s="135" t="s">
        <v>933</v>
      </c>
      <c r="E91" s="139" t="s">
        <v>205</v>
      </c>
      <c r="F91" s="183" t="s">
        <v>208</v>
      </c>
      <c r="G91" s="142"/>
      <c r="H91" s="142"/>
      <c r="I91" s="142"/>
      <c r="J91" s="200"/>
      <c r="K91" s="120" t="s">
        <v>804</v>
      </c>
      <c r="L91" s="120" t="s">
        <v>805</v>
      </c>
      <c r="M91" s="120"/>
      <c r="N91" s="120" t="s">
        <v>804</v>
      </c>
      <c r="O91" s="120" t="s">
        <v>985</v>
      </c>
      <c r="P91" s="142"/>
      <c r="Q91" s="210"/>
      <c r="R91" s="210"/>
      <c r="S91" s="210"/>
      <c r="T91" s="200"/>
      <c r="U91" s="200"/>
      <c r="V91" s="200"/>
      <c r="W91" s="200"/>
      <c r="X91" s="200"/>
      <c r="Y91" s="200"/>
      <c r="Z91" s="200"/>
      <c r="AA91" s="200"/>
      <c r="AB91" s="142"/>
      <c r="AC91" s="136" t="s">
        <v>734</v>
      </c>
      <c r="AD91" s="4" t="s">
        <v>753</v>
      </c>
    </row>
    <row r="92" spans="1:30" ht="252" hidden="1" x14ac:dyDescent="0.25">
      <c r="A92" s="11"/>
      <c r="B92" s="12"/>
      <c r="C92" s="139"/>
      <c r="D92" s="135" t="s">
        <v>933</v>
      </c>
      <c r="E92" s="139" t="s">
        <v>206</v>
      </c>
      <c r="F92" s="183" t="s">
        <v>209</v>
      </c>
      <c r="G92" s="142"/>
      <c r="H92" s="142"/>
      <c r="I92" s="142"/>
      <c r="J92" s="200"/>
      <c r="K92" s="120" t="s">
        <v>806</v>
      </c>
      <c r="L92" s="120" t="s">
        <v>807</v>
      </c>
      <c r="M92" s="120"/>
      <c r="N92" s="120" t="s">
        <v>986</v>
      </c>
      <c r="O92" s="120" t="s">
        <v>987</v>
      </c>
      <c r="P92" s="142"/>
      <c r="Q92" s="210"/>
      <c r="R92" s="210"/>
      <c r="S92" s="210"/>
      <c r="T92" s="200"/>
      <c r="U92" s="200"/>
      <c r="V92" s="200"/>
      <c r="W92" s="200"/>
      <c r="X92" s="200"/>
      <c r="Y92" s="200"/>
      <c r="Z92" s="200"/>
      <c r="AA92" s="200"/>
      <c r="AB92" s="142"/>
      <c r="AC92" s="136" t="s">
        <v>734</v>
      </c>
      <c r="AD92" s="4" t="s">
        <v>753</v>
      </c>
    </row>
    <row r="93" spans="1:30" ht="409.5" hidden="1" x14ac:dyDescent="0.25">
      <c r="A93" s="11"/>
      <c r="B93" s="12"/>
      <c r="C93" s="139"/>
      <c r="D93" s="135" t="s">
        <v>933</v>
      </c>
      <c r="E93" s="139" t="s">
        <v>207</v>
      </c>
      <c r="F93" s="183" t="s">
        <v>210</v>
      </c>
      <c r="G93" s="142"/>
      <c r="H93" s="142"/>
      <c r="I93" s="142"/>
      <c r="J93" s="200"/>
      <c r="K93" s="120" t="s">
        <v>808</v>
      </c>
      <c r="L93" s="120" t="s">
        <v>809</v>
      </c>
      <c r="M93" s="120"/>
      <c r="N93" s="120" t="s">
        <v>988</v>
      </c>
      <c r="O93" s="120" t="s">
        <v>809</v>
      </c>
      <c r="P93" s="142"/>
      <c r="Q93" s="210"/>
      <c r="R93" s="210"/>
      <c r="S93" s="210"/>
      <c r="T93" s="200"/>
      <c r="U93" s="200"/>
      <c r="V93" s="200"/>
      <c r="W93" s="200"/>
      <c r="X93" s="200"/>
      <c r="Y93" s="200"/>
      <c r="Z93" s="200"/>
      <c r="AA93" s="200"/>
      <c r="AB93" s="142"/>
      <c r="AC93" s="136" t="s">
        <v>734</v>
      </c>
      <c r="AD93" s="4" t="s">
        <v>753</v>
      </c>
    </row>
    <row r="94" spans="1:30" ht="157.5" hidden="1" x14ac:dyDescent="0.25">
      <c r="A94" s="191"/>
      <c r="B94" s="7"/>
      <c r="C94" s="139"/>
      <c r="D94" s="135" t="s">
        <v>933</v>
      </c>
      <c r="E94" s="139" t="s">
        <v>226</v>
      </c>
      <c r="F94" s="183" t="s">
        <v>211</v>
      </c>
      <c r="G94" s="142"/>
      <c r="H94" s="142"/>
      <c r="I94" s="142"/>
      <c r="J94" s="200"/>
      <c r="K94" s="120" t="s">
        <v>810</v>
      </c>
      <c r="L94" s="120" t="s">
        <v>872</v>
      </c>
      <c r="M94" s="120"/>
      <c r="N94" s="120"/>
      <c r="O94" s="120" t="s">
        <v>989</v>
      </c>
      <c r="P94" s="142"/>
      <c r="Q94" s="210"/>
      <c r="R94" s="210"/>
      <c r="S94" s="210"/>
      <c r="T94" s="200"/>
      <c r="U94" s="200"/>
      <c r="V94" s="200"/>
      <c r="W94" s="200"/>
      <c r="X94" s="200"/>
      <c r="Y94" s="200"/>
      <c r="Z94" s="200"/>
      <c r="AA94" s="200"/>
      <c r="AB94" s="142"/>
      <c r="AC94" s="136" t="s">
        <v>734</v>
      </c>
      <c r="AD94" s="4" t="s">
        <v>753</v>
      </c>
    </row>
    <row r="95" spans="1:30" ht="315" hidden="1" x14ac:dyDescent="0.25">
      <c r="A95" s="3" t="s">
        <v>264</v>
      </c>
      <c r="B95" s="131" t="s">
        <v>189</v>
      </c>
      <c r="C95" s="139" t="s">
        <v>647</v>
      </c>
      <c r="D95" s="135" t="s">
        <v>933</v>
      </c>
      <c r="E95" s="139" t="s">
        <v>212</v>
      </c>
      <c r="F95" s="183" t="s">
        <v>213</v>
      </c>
      <c r="G95" s="142"/>
      <c r="H95" s="142"/>
      <c r="I95" s="142"/>
      <c r="J95" s="200"/>
      <c r="K95" s="120" t="s">
        <v>804</v>
      </c>
      <c r="L95" s="120" t="s">
        <v>811</v>
      </c>
      <c r="M95" s="120"/>
      <c r="N95" s="120" t="s">
        <v>804</v>
      </c>
      <c r="O95" s="120" t="s">
        <v>811</v>
      </c>
      <c r="P95" s="142"/>
      <c r="Q95" s="210"/>
      <c r="R95" s="210"/>
      <c r="S95" s="210"/>
      <c r="T95" s="200"/>
      <c r="U95" s="200"/>
      <c r="V95" s="200"/>
      <c r="W95" s="200"/>
      <c r="X95" s="200"/>
      <c r="Y95" s="200"/>
      <c r="Z95" s="200"/>
      <c r="AA95" s="200"/>
      <c r="AB95" s="142"/>
      <c r="AC95" s="136" t="s">
        <v>734</v>
      </c>
      <c r="AD95" s="4" t="s">
        <v>753</v>
      </c>
    </row>
    <row r="96" spans="1:30" ht="315" hidden="1" x14ac:dyDescent="0.25">
      <c r="A96" s="11"/>
      <c r="B96" s="12"/>
      <c r="C96" s="139"/>
      <c r="D96" s="135" t="s">
        <v>933</v>
      </c>
      <c r="E96" s="139" t="s">
        <v>215</v>
      </c>
      <c r="F96" s="183" t="s">
        <v>214</v>
      </c>
      <c r="G96" s="142"/>
      <c r="H96" s="142"/>
      <c r="I96" s="142"/>
      <c r="J96" s="200"/>
      <c r="K96" s="120" t="s">
        <v>804</v>
      </c>
      <c r="L96" s="120" t="s">
        <v>812</v>
      </c>
      <c r="M96" s="120"/>
      <c r="N96" s="120" t="s">
        <v>990</v>
      </c>
      <c r="O96" s="120" t="s">
        <v>991</v>
      </c>
      <c r="P96" s="142"/>
      <c r="Q96" s="210"/>
      <c r="R96" s="210"/>
      <c r="S96" s="210"/>
      <c r="T96" s="200"/>
      <c r="U96" s="200"/>
      <c r="V96" s="200"/>
      <c r="W96" s="200"/>
      <c r="X96" s="200"/>
      <c r="Y96" s="200"/>
      <c r="Z96" s="200"/>
      <c r="AA96" s="200"/>
      <c r="AB96" s="142"/>
      <c r="AC96" s="136" t="s">
        <v>734</v>
      </c>
      <c r="AD96" s="4" t="s">
        <v>753</v>
      </c>
    </row>
    <row r="97" spans="1:30" ht="409.5" hidden="1" x14ac:dyDescent="0.25">
      <c r="A97" s="11"/>
      <c r="B97" s="12"/>
      <c r="C97" s="139"/>
      <c r="D97" s="135" t="s">
        <v>933</v>
      </c>
      <c r="E97" s="139" t="s">
        <v>216</v>
      </c>
      <c r="F97" s="183" t="s">
        <v>217</v>
      </c>
      <c r="G97" s="142"/>
      <c r="H97" s="142"/>
      <c r="I97" s="142"/>
      <c r="J97" s="200"/>
      <c r="K97" s="120" t="s">
        <v>813</v>
      </c>
      <c r="L97" s="120" t="s">
        <v>814</v>
      </c>
      <c r="M97" s="120"/>
      <c r="N97" s="120" t="s">
        <v>992</v>
      </c>
      <c r="O97" s="120" t="s">
        <v>993</v>
      </c>
      <c r="P97" s="142"/>
      <c r="Q97" s="210"/>
      <c r="R97" s="210"/>
      <c r="S97" s="210"/>
      <c r="T97" s="200"/>
      <c r="U97" s="200"/>
      <c r="V97" s="200"/>
      <c r="W97" s="200"/>
      <c r="X97" s="200"/>
      <c r="Y97" s="200"/>
      <c r="Z97" s="200"/>
      <c r="AA97" s="200"/>
      <c r="AB97" s="142"/>
      <c r="AC97" s="136" t="s">
        <v>734</v>
      </c>
      <c r="AD97" s="4" t="s">
        <v>753</v>
      </c>
    </row>
    <row r="98" spans="1:30" ht="270" hidden="1" x14ac:dyDescent="0.25">
      <c r="A98" s="11"/>
      <c r="B98" s="12"/>
      <c r="C98" s="139"/>
      <c r="D98" s="135" t="s">
        <v>421</v>
      </c>
      <c r="E98" s="139" t="s">
        <v>221</v>
      </c>
      <c r="F98" s="183" t="s">
        <v>418</v>
      </c>
      <c r="G98" s="142"/>
      <c r="H98" s="142"/>
      <c r="I98" s="142"/>
      <c r="J98" s="200"/>
      <c r="K98" s="120" t="s">
        <v>815</v>
      </c>
      <c r="L98" s="120" t="s">
        <v>816</v>
      </c>
      <c r="M98" s="120"/>
      <c r="N98" s="120" t="s">
        <v>994</v>
      </c>
      <c r="O98" s="120" t="s">
        <v>816</v>
      </c>
      <c r="P98" s="142"/>
      <c r="Q98" s="210"/>
      <c r="R98" s="210"/>
      <c r="S98" s="210"/>
      <c r="T98" s="200"/>
      <c r="U98" s="200"/>
      <c r="V98" s="200"/>
      <c r="W98" s="200"/>
      <c r="X98" s="200"/>
      <c r="Y98" s="200"/>
      <c r="Z98" s="200"/>
      <c r="AA98" s="200"/>
      <c r="AB98" s="142"/>
      <c r="AC98" s="136" t="s">
        <v>734</v>
      </c>
      <c r="AD98" s="4" t="s">
        <v>753</v>
      </c>
    </row>
    <row r="99" spans="1:30" ht="409.5" hidden="1" x14ac:dyDescent="0.25">
      <c r="A99" s="136"/>
      <c r="B99" s="139"/>
      <c r="C99" s="139"/>
      <c r="D99" s="135" t="s">
        <v>933</v>
      </c>
      <c r="E99" s="139" t="s">
        <v>222</v>
      </c>
      <c r="F99" s="183" t="s">
        <v>218</v>
      </c>
      <c r="G99" s="142"/>
      <c r="H99" s="142"/>
      <c r="I99" s="142"/>
      <c r="J99" s="200"/>
      <c r="K99" s="120" t="s">
        <v>817</v>
      </c>
      <c r="L99" s="120" t="s">
        <v>818</v>
      </c>
      <c r="M99" s="120"/>
      <c r="N99" s="120" t="s">
        <v>995</v>
      </c>
      <c r="O99" s="120" t="s">
        <v>996</v>
      </c>
      <c r="P99" s="142"/>
      <c r="Q99" s="210"/>
      <c r="R99" s="210"/>
      <c r="S99" s="210"/>
      <c r="T99" s="200"/>
      <c r="U99" s="200"/>
      <c r="V99" s="200"/>
      <c r="W99" s="200"/>
      <c r="X99" s="200"/>
      <c r="Y99" s="200"/>
      <c r="Z99" s="200"/>
      <c r="AA99" s="200"/>
      <c r="AB99" s="142"/>
      <c r="AC99" s="136" t="s">
        <v>734</v>
      </c>
      <c r="AD99" s="4" t="s">
        <v>753</v>
      </c>
    </row>
    <row r="100" spans="1:30" ht="360" hidden="1" x14ac:dyDescent="0.25">
      <c r="A100" s="136"/>
      <c r="B100" s="139"/>
      <c r="C100" s="139"/>
      <c r="D100" s="135" t="s">
        <v>933</v>
      </c>
      <c r="E100" s="139" t="s">
        <v>223</v>
      </c>
      <c r="F100" s="183" t="s">
        <v>419</v>
      </c>
      <c r="G100" s="142"/>
      <c r="H100" s="142"/>
      <c r="I100" s="142"/>
      <c r="J100" s="200"/>
      <c r="K100" s="120" t="s">
        <v>873</v>
      </c>
      <c r="L100" s="120" t="s">
        <v>874</v>
      </c>
      <c r="M100" s="120"/>
      <c r="N100" s="120" t="s">
        <v>997</v>
      </c>
      <c r="O100" s="120" t="s">
        <v>998</v>
      </c>
      <c r="P100" s="142"/>
      <c r="Q100" s="210"/>
      <c r="R100" s="210"/>
      <c r="S100" s="210"/>
      <c r="T100" s="200"/>
      <c r="U100" s="200"/>
      <c r="V100" s="200"/>
      <c r="W100" s="200"/>
      <c r="X100" s="200"/>
      <c r="Y100" s="200"/>
      <c r="Z100" s="200"/>
      <c r="AA100" s="200"/>
      <c r="AB100" s="142"/>
      <c r="AC100" s="136" t="s">
        <v>734</v>
      </c>
      <c r="AD100" s="4" t="s">
        <v>753</v>
      </c>
    </row>
    <row r="101" spans="1:30" ht="409.5" hidden="1" x14ac:dyDescent="0.25">
      <c r="A101" s="11"/>
      <c r="B101" s="12"/>
      <c r="C101" s="139"/>
      <c r="D101" s="135" t="s">
        <v>933</v>
      </c>
      <c r="E101" s="139" t="s">
        <v>224</v>
      </c>
      <c r="F101" s="183" t="s">
        <v>219</v>
      </c>
      <c r="G101" s="142"/>
      <c r="H101" s="142"/>
      <c r="I101" s="142"/>
      <c r="J101" s="200"/>
      <c r="K101" s="120" t="s">
        <v>817</v>
      </c>
      <c r="L101" s="120" t="s">
        <v>820</v>
      </c>
      <c r="M101" s="120"/>
      <c r="N101" s="120"/>
      <c r="O101" s="120" t="s">
        <v>820</v>
      </c>
      <c r="P101" s="142"/>
      <c r="Q101" s="210"/>
      <c r="R101" s="210"/>
      <c r="S101" s="210"/>
      <c r="T101" s="200"/>
      <c r="U101" s="200"/>
      <c r="V101" s="200"/>
      <c r="W101" s="200"/>
      <c r="X101" s="200"/>
      <c r="Y101" s="200"/>
      <c r="Z101" s="200"/>
      <c r="AA101" s="200"/>
      <c r="AB101" s="142"/>
      <c r="AC101" s="136" t="s">
        <v>734</v>
      </c>
      <c r="AD101" s="4" t="s">
        <v>753</v>
      </c>
    </row>
    <row r="102" spans="1:30" ht="283.5" hidden="1" x14ac:dyDescent="0.25">
      <c r="A102" s="11"/>
      <c r="B102" s="7"/>
      <c r="C102" s="139"/>
      <c r="D102" s="135" t="s">
        <v>933</v>
      </c>
      <c r="E102" s="139" t="s">
        <v>225</v>
      </c>
      <c r="F102" s="183" t="s">
        <v>220</v>
      </c>
      <c r="G102" s="142"/>
      <c r="H102" s="142"/>
      <c r="I102" s="142"/>
      <c r="J102" s="200"/>
      <c r="K102" s="120" t="s">
        <v>821</v>
      </c>
      <c r="L102" s="120" t="s">
        <v>822</v>
      </c>
      <c r="M102" s="120"/>
      <c r="N102" s="120" t="s">
        <v>999</v>
      </c>
      <c r="O102" s="120"/>
      <c r="P102" s="142"/>
      <c r="Q102" s="210"/>
      <c r="R102" s="210"/>
      <c r="S102" s="210"/>
      <c r="T102" s="200"/>
      <c r="U102" s="200"/>
      <c r="V102" s="200"/>
      <c r="W102" s="200"/>
      <c r="X102" s="200"/>
      <c r="Y102" s="200"/>
      <c r="Z102" s="200"/>
      <c r="AA102" s="200"/>
      <c r="AB102" s="142"/>
      <c r="AC102" s="136" t="s">
        <v>734</v>
      </c>
      <c r="AD102" s="4" t="s">
        <v>753</v>
      </c>
    </row>
    <row r="103" spans="1:30" ht="236.25" hidden="1" x14ac:dyDescent="0.25">
      <c r="A103" s="3" t="s">
        <v>265</v>
      </c>
      <c r="B103" s="131" t="s">
        <v>190</v>
      </c>
      <c r="C103" s="183" t="s">
        <v>648</v>
      </c>
      <c r="D103" s="135" t="s">
        <v>933</v>
      </c>
      <c r="E103" s="139" t="s">
        <v>231</v>
      </c>
      <c r="F103" s="183" t="s">
        <v>227</v>
      </c>
      <c r="G103" s="142"/>
      <c r="H103" s="142"/>
      <c r="I103" s="142"/>
      <c r="J103" s="200"/>
      <c r="K103" s="120" t="s">
        <v>817</v>
      </c>
      <c r="L103" s="120" t="s">
        <v>823</v>
      </c>
      <c r="M103" s="120"/>
      <c r="N103" s="120" t="s">
        <v>1000</v>
      </c>
      <c r="O103" s="120" t="s">
        <v>1001</v>
      </c>
      <c r="P103" s="142"/>
      <c r="Q103" s="210"/>
      <c r="R103" s="210"/>
      <c r="S103" s="210"/>
      <c r="T103" s="200"/>
      <c r="U103" s="200"/>
      <c r="V103" s="200"/>
      <c r="W103" s="200"/>
      <c r="X103" s="200"/>
      <c r="Y103" s="200"/>
      <c r="Z103" s="200"/>
      <c r="AA103" s="200"/>
      <c r="AB103" s="142"/>
      <c r="AC103" s="136" t="s">
        <v>734</v>
      </c>
      <c r="AD103" s="4" t="s">
        <v>753</v>
      </c>
    </row>
    <row r="104" spans="1:30" ht="409.5" hidden="1" x14ac:dyDescent="0.25">
      <c r="A104" s="11"/>
      <c r="B104" s="12"/>
      <c r="C104" s="139"/>
      <c r="D104" s="135" t="s">
        <v>933</v>
      </c>
      <c r="E104" s="139" t="s">
        <v>232</v>
      </c>
      <c r="F104" s="183" t="s">
        <v>228</v>
      </c>
      <c r="G104" s="142"/>
      <c r="H104" s="142"/>
      <c r="I104" s="142"/>
      <c r="J104" s="200"/>
      <c r="K104" s="120" t="s">
        <v>810</v>
      </c>
      <c r="L104" s="120" t="s">
        <v>824</v>
      </c>
      <c r="M104" s="120"/>
      <c r="N104" s="120" t="s">
        <v>1002</v>
      </c>
      <c r="O104" s="120" t="s">
        <v>824</v>
      </c>
      <c r="P104" s="142"/>
      <c r="Q104" s="210"/>
      <c r="R104" s="210"/>
      <c r="S104" s="210"/>
      <c r="T104" s="200"/>
      <c r="U104" s="200"/>
      <c r="V104" s="200"/>
      <c r="W104" s="200"/>
      <c r="X104" s="200"/>
      <c r="Y104" s="200"/>
      <c r="Z104" s="200"/>
      <c r="AA104" s="200"/>
      <c r="AB104" s="142"/>
      <c r="AC104" s="136" t="s">
        <v>734</v>
      </c>
      <c r="AD104" s="4" t="s">
        <v>753</v>
      </c>
    </row>
    <row r="105" spans="1:30" ht="409.5" hidden="1" x14ac:dyDescent="0.25">
      <c r="A105" s="11"/>
      <c r="B105" s="12"/>
      <c r="C105" s="139"/>
      <c r="D105" s="135" t="s">
        <v>933</v>
      </c>
      <c r="E105" s="139" t="s">
        <v>233</v>
      </c>
      <c r="F105" s="183" t="s">
        <v>229</v>
      </c>
      <c r="G105" s="142"/>
      <c r="H105" s="142"/>
      <c r="I105" s="142"/>
      <c r="J105" s="200"/>
      <c r="K105" s="120" t="s">
        <v>817</v>
      </c>
      <c r="L105" s="120" t="s">
        <v>875</v>
      </c>
      <c r="M105" s="120"/>
      <c r="N105" s="120" t="s">
        <v>1002</v>
      </c>
      <c r="O105" s="120" t="s">
        <v>1003</v>
      </c>
      <c r="P105" s="142"/>
      <c r="Q105" s="210"/>
      <c r="R105" s="210"/>
      <c r="S105" s="210"/>
      <c r="T105" s="200"/>
      <c r="U105" s="200"/>
      <c r="V105" s="200"/>
      <c r="W105" s="200"/>
      <c r="X105" s="200"/>
      <c r="Y105" s="200"/>
      <c r="Z105" s="200"/>
      <c r="AA105" s="200"/>
      <c r="AB105" s="142"/>
      <c r="AC105" s="136" t="s">
        <v>734</v>
      </c>
      <c r="AD105" s="4" t="s">
        <v>753</v>
      </c>
    </row>
    <row r="106" spans="1:30" ht="189" hidden="1" x14ac:dyDescent="0.25">
      <c r="A106" s="191"/>
      <c r="B106" s="7"/>
      <c r="C106" s="139"/>
      <c r="D106" s="135" t="s">
        <v>933</v>
      </c>
      <c r="E106" s="139" t="s">
        <v>234</v>
      </c>
      <c r="F106" s="183" t="s">
        <v>230</v>
      </c>
      <c r="G106" s="142"/>
      <c r="H106" s="142"/>
      <c r="I106" s="142"/>
      <c r="J106" s="200"/>
      <c r="K106" s="120" t="s">
        <v>817</v>
      </c>
      <c r="L106" s="120" t="s">
        <v>825</v>
      </c>
      <c r="M106" s="120"/>
      <c r="N106" s="120" t="s">
        <v>1002</v>
      </c>
      <c r="O106" s="120" t="s">
        <v>1004</v>
      </c>
      <c r="P106" s="142"/>
      <c r="Q106" s="210"/>
      <c r="R106" s="210"/>
      <c r="S106" s="210"/>
      <c r="T106" s="200"/>
      <c r="U106" s="200"/>
      <c r="V106" s="200"/>
      <c r="W106" s="200"/>
      <c r="X106" s="200"/>
      <c r="Y106" s="200"/>
      <c r="Z106" s="200"/>
      <c r="AA106" s="200"/>
      <c r="AB106" s="142"/>
      <c r="AC106" s="136" t="s">
        <v>734</v>
      </c>
      <c r="AD106" s="4" t="s">
        <v>753</v>
      </c>
    </row>
    <row r="107" spans="1:30" ht="128.25" hidden="1" customHeight="1" x14ac:dyDescent="0.25">
      <c r="A107" s="3" t="s">
        <v>266</v>
      </c>
      <c r="B107" s="131" t="s">
        <v>191</v>
      </c>
      <c r="C107" s="139" t="s">
        <v>235</v>
      </c>
      <c r="D107" s="135" t="s">
        <v>933</v>
      </c>
      <c r="E107" s="139" t="s">
        <v>236</v>
      </c>
      <c r="F107" s="183" t="s">
        <v>420</v>
      </c>
      <c r="G107" s="142"/>
      <c r="H107" s="142"/>
      <c r="I107" s="142"/>
      <c r="J107" s="200"/>
      <c r="K107" s="120" t="s">
        <v>826</v>
      </c>
      <c r="L107" s="120" t="s">
        <v>860</v>
      </c>
      <c r="M107" s="120"/>
      <c r="N107" s="120" t="s">
        <v>826</v>
      </c>
      <c r="O107" s="120" t="s">
        <v>1005</v>
      </c>
      <c r="P107" s="142"/>
      <c r="Q107" s="210"/>
      <c r="R107" s="210"/>
      <c r="S107" s="210"/>
      <c r="T107" s="200"/>
      <c r="U107" s="200"/>
      <c r="V107" s="200"/>
      <c r="W107" s="200"/>
      <c r="X107" s="200"/>
      <c r="Y107" s="200"/>
      <c r="Z107" s="200"/>
      <c r="AA107" s="200"/>
      <c r="AB107" s="142"/>
      <c r="AC107" s="136" t="s">
        <v>734</v>
      </c>
      <c r="AD107" s="4" t="s">
        <v>753</v>
      </c>
    </row>
    <row r="108" spans="1:30" ht="173.25" hidden="1" x14ac:dyDescent="0.25">
      <c r="A108" s="11"/>
      <c r="B108" s="12"/>
      <c r="C108" s="139"/>
      <c r="D108" s="135" t="s">
        <v>933</v>
      </c>
      <c r="E108" s="139" t="s">
        <v>237</v>
      </c>
      <c r="F108" s="183" t="s">
        <v>420</v>
      </c>
      <c r="G108" s="142"/>
      <c r="H108" s="142"/>
      <c r="I108" s="142"/>
      <c r="J108" s="200"/>
      <c r="K108" s="120" t="s">
        <v>826</v>
      </c>
      <c r="L108" s="120" t="s">
        <v>860</v>
      </c>
      <c r="M108" s="120"/>
      <c r="N108" s="120" t="s">
        <v>826</v>
      </c>
      <c r="O108" s="120" t="s">
        <v>1006</v>
      </c>
      <c r="P108" s="142"/>
      <c r="Q108" s="210"/>
      <c r="R108" s="210"/>
      <c r="S108" s="210"/>
      <c r="T108" s="200"/>
      <c r="U108" s="200"/>
      <c r="V108" s="200"/>
      <c r="W108" s="200"/>
      <c r="X108" s="200"/>
      <c r="Y108" s="200"/>
      <c r="Z108" s="200"/>
      <c r="AA108" s="200"/>
      <c r="AB108" s="142"/>
      <c r="AC108" s="136" t="s">
        <v>734</v>
      </c>
      <c r="AD108" s="4" t="s">
        <v>753</v>
      </c>
    </row>
    <row r="109" spans="1:30" ht="114.75" hidden="1" x14ac:dyDescent="0.25">
      <c r="A109" s="11"/>
      <c r="B109" s="12"/>
      <c r="C109" s="139"/>
      <c r="D109" s="135" t="s">
        <v>933</v>
      </c>
      <c r="E109" s="139" t="s">
        <v>238</v>
      </c>
      <c r="F109" s="183" t="s">
        <v>241</v>
      </c>
      <c r="G109" s="142"/>
      <c r="H109" s="142"/>
      <c r="I109" s="142"/>
      <c r="J109" s="200"/>
      <c r="K109" s="120" t="s">
        <v>810</v>
      </c>
      <c r="L109" s="120"/>
      <c r="M109" s="120"/>
      <c r="N109" s="120" t="s">
        <v>804</v>
      </c>
      <c r="O109" s="120" t="s">
        <v>1007</v>
      </c>
      <c r="P109" s="142"/>
      <c r="Q109" s="210"/>
      <c r="R109" s="210"/>
      <c r="S109" s="210"/>
      <c r="T109" s="200"/>
      <c r="U109" s="200"/>
      <c r="V109" s="200"/>
      <c r="W109" s="200"/>
      <c r="X109" s="200"/>
      <c r="Y109" s="200"/>
      <c r="Z109" s="200"/>
      <c r="AA109" s="200"/>
      <c r="AB109" s="142"/>
      <c r="AC109" s="136" t="s">
        <v>734</v>
      </c>
      <c r="AD109" s="4" t="s">
        <v>753</v>
      </c>
    </row>
    <row r="110" spans="1:30" ht="409.5" hidden="1" x14ac:dyDescent="0.25">
      <c r="A110" s="11"/>
      <c r="B110" s="12"/>
      <c r="C110" s="139"/>
      <c r="D110" s="135" t="s">
        <v>933</v>
      </c>
      <c r="E110" s="139" t="s">
        <v>239</v>
      </c>
      <c r="F110" s="183" t="s">
        <v>242</v>
      </c>
      <c r="G110" s="142"/>
      <c r="H110" s="142"/>
      <c r="I110" s="142"/>
      <c r="J110" s="200"/>
      <c r="K110" s="120" t="s">
        <v>810</v>
      </c>
      <c r="L110" s="120" t="s">
        <v>876</v>
      </c>
      <c r="M110" s="120"/>
      <c r="N110" s="120" t="s">
        <v>810</v>
      </c>
      <c r="O110" s="120" t="s">
        <v>876</v>
      </c>
      <c r="P110" s="142"/>
      <c r="Q110" s="210"/>
      <c r="R110" s="210"/>
      <c r="S110" s="210"/>
      <c r="T110" s="200"/>
      <c r="U110" s="200"/>
      <c r="V110" s="200"/>
      <c r="W110" s="200"/>
      <c r="X110" s="200"/>
      <c r="Y110" s="200"/>
      <c r="Z110" s="200"/>
      <c r="AA110" s="200"/>
      <c r="AB110" s="142"/>
      <c r="AC110" s="136" t="s">
        <v>734</v>
      </c>
      <c r="AD110" s="4" t="s">
        <v>753</v>
      </c>
    </row>
    <row r="111" spans="1:30" ht="173.25" hidden="1" x14ac:dyDescent="0.25">
      <c r="A111" s="11"/>
      <c r="B111" s="12"/>
      <c r="C111" s="139"/>
      <c r="D111" s="135" t="s">
        <v>933</v>
      </c>
      <c r="E111" s="139" t="s">
        <v>240</v>
      </c>
      <c r="F111" s="183" t="s">
        <v>243</v>
      </c>
      <c r="G111" s="142"/>
      <c r="H111" s="142"/>
      <c r="I111" s="142"/>
      <c r="J111" s="200"/>
      <c r="K111" s="120" t="s">
        <v>804</v>
      </c>
      <c r="L111" s="120" t="s">
        <v>827</v>
      </c>
      <c r="M111" s="120"/>
      <c r="N111" s="120" t="s">
        <v>804</v>
      </c>
      <c r="O111" s="120" t="s">
        <v>1008</v>
      </c>
      <c r="P111" s="142"/>
      <c r="Q111" s="210"/>
      <c r="R111" s="210"/>
      <c r="S111" s="210"/>
      <c r="T111" s="200"/>
      <c r="U111" s="200"/>
      <c r="V111" s="200"/>
      <c r="W111" s="200"/>
      <c r="X111" s="200"/>
      <c r="Y111" s="200"/>
      <c r="Z111" s="200"/>
      <c r="AA111" s="200"/>
      <c r="AB111" s="142"/>
      <c r="AC111" s="136" t="s">
        <v>734</v>
      </c>
      <c r="AD111" s="4" t="s">
        <v>753</v>
      </c>
    </row>
    <row r="112" spans="1:30" ht="204.75" hidden="1" x14ac:dyDescent="0.25">
      <c r="A112" s="11"/>
      <c r="B112" s="12"/>
      <c r="C112" s="139"/>
      <c r="D112" s="135" t="s">
        <v>933</v>
      </c>
      <c r="E112" s="139" t="s">
        <v>244</v>
      </c>
      <c r="F112" s="183" t="s">
        <v>422</v>
      </c>
      <c r="G112" s="142"/>
      <c r="H112" s="142"/>
      <c r="I112" s="142"/>
      <c r="J112" s="200"/>
      <c r="K112" s="120" t="s">
        <v>819</v>
      </c>
      <c r="L112" s="120" t="s">
        <v>828</v>
      </c>
      <c r="M112" s="120"/>
      <c r="N112" s="120" t="s">
        <v>819</v>
      </c>
      <c r="O112" s="120" t="s">
        <v>828</v>
      </c>
      <c r="P112" s="142"/>
      <c r="Q112" s="210"/>
      <c r="R112" s="210"/>
      <c r="S112" s="210"/>
      <c r="T112" s="200"/>
      <c r="U112" s="200"/>
      <c r="V112" s="200"/>
      <c r="W112" s="200"/>
      <c r="X112" s="200"/>
      <c r="Y112" s="200"/>
      <c r="Z112" s="200"/>
      <c r="AA112" s="200"/>
      <c r="AB112" s="142"/>
      <c r="AC112" s="136" t="s">
        <v>734</v>
      </c>
      <c r="AD112" s="4" t="s">
        <v>753</v>
      </c>
    </row>
    <row r="113" spans="1:30" ht="409.5" hidden="1" x14ac:dyDescent="0.25">
      <c r="A113" s="11"/>
      <c r="B113" s="12"/>
      <c r="C113" s="139"/>
      <c r="D113" s="135" t="s">
        <v>933</v>
      </c>
      <c r="E113" s="139" t="s">
        <v>245</v>
      </c>
      <c r="F113" s="183" t="s">
        <v>778</v>
      </c>
      <c r="G113" s="142"/>
      <c r="H113" s="142"/>
      <c r="I113" s="142"/>
      <c r="J113" s="200"/>
      <c r="K113" s="120" t="s">
        <v>804</v>
      </c>
      <c r="L113" s="120" t="s">
        <v>836</v>
      </c>
      <c r="M113" s="120"/>
      <c r="N113" s="120" t="s">
        <v>819</v>
      </c>
      <c r="O113" s="120" t="s">
        <v>836</v>
      </c>
      <c r="P113" s="142"/>
      <c r="Q113" s="210"/>
      <c r="R113" s="210"/>
      <c r="S113" s="210"/>
      <c r="T113" s="200"/>
      <c r="U113" s="200"/>
      <c r="V113" s="200"/>
      <c r="W113" s="200"/>
      <c r="X113" s="200"/>
      <c r="Y113" s="200"/>
      <c r="Z113" s="200"/>
      <c r="AA113" s="200"/>
      <c r="AB113" s="142"/>
      <c r="AC113" s="136" t="s">
        <v>734</v>
      </c>
      <c r="AD113" s="4" t="s">
        <v>753</v>
      </c>
    </row>
    <row r="114" spans="1:30" ht="409.5" hidden="1" x14ac:dyDescent="0.25">
      <c r="A114" s="191"/>
      <c r="B114" s="7"/>
      <c r="C114" s="139"/>
      <c r="D114" s="135" t="s">
        <v>933</v>
      </c>
      <c r="E114" s="139" t="s">
        <v>247</v>
      </c>
      <c r="F114" s="183" t="s">
        <v>246</v>
      </c>
      <c r="G114" s="142"/>
      <c r="H114" s="142"/>
      <c r="I114" s="142"/>
      <c r="J114" s="200"/>
      <c r="K114" s="120" t="s">
        <v>813</v>
      </c>
      <c r="L114" s="120" t="s">
        <v>861</v>
      </c>
      <c r="M114" s="120"/>
      <c r="N114" s="120" t="s">
        <v>810</v>
      </c>
      <c r="O114" s="120" t="s">
        <v>1009</v>
      </c>
      <c r="P114" s="142"/>
      <c r="Q114" s="210"/>
      <c r="R114" s="210"/>
      <c r="S114" s="210"/>
      <c r="T114" s="200"/>
      <c r="U114" s="200"/>
      <c r="V114" s="200"/>
      <c r="W114" s="200"/>
      <c r="X114" s="200"/>
      <c r="Y114" s="200"/>
      <c r="Z114" s="200"/>
      <c r="AA114" s="200"/>
      <c r="AB114" s="142"/>
      <c r="AC114" s="136" t="s">
        <v>734</v>
      </c>
      <c r="AD114" s="4" t="s">
        <v>753</v>
      </c>
    </row>
    <row r="115" spans="1:30" ht="409.5" hidden="1" x14ac:dyDescent="0.25">
      <c r="A115" s="3" t="s">
        <v>267</v>
      </c>
      <c r="B115" s="131" t="s">
        <v>192</v>
      </c>
      <c r="C115" s="139" t="s">
        <v>248</v>
      </c>
      <c r="D115" s="135" t="s">
        <v>933</v>
      </c>
      <c r="E115" s="139" t="s">
        <v>250</v>
      </c>
      <c r="F115" s="183" t="s">
        <v>249</v>
      </c>
      <c r="G115" s="142"/>
      <c r="H115" s="142"/>
      <c r="I115" s="142"/>
      <c r="J115" s="200"/>
      <c r="K115" s="120" t="s">
        <v>813</v>
      </c>
      <c r="L115" s="120" t="s">
        <v>862</v>
      </c>
      <c r="M115" s="120"/>
      <c r="N115" s="120" t="s">
        <v>1010</v>
      </c>
      <c r="O115" s="120" t="s">
        <v>862</v>
      </c>
      <c r="P115" s="142"/>
      <c r="Q115" s="210"/>
      <c r="R115" s="210"/>
      <c r="S115" s="210"/>
      <c r="T115" s="200"/>
      <c r="U115" s="200"/>
      <c r="V115" s="200"/>
      <c r="W115" s="200"/>
      <c r="X115" s="200"/>
      <c r="Y115" s="200"/>
      <c r="Z115" s="200"/>
      <c r="AA115" s="200"/>
      <c r="AB115" s="142"/>
      <c r="AC115" s="136" t="s">
        <v>734</v>
      </c>
      <c r="AD115" s="4" t="s">
        <v>753</v>
      </c>
    </row>
    <row r="116" spans="1:30" ht="409.5" hidden="1" x14ac:dyDescent="0.25">
      <c r="A116" s="191"/>
      <c r="B116" s="7"/>
      <c r="C116" s="139"/>
      <c r="D116" s="135" t="s">
        <v>421</v>
      </c>
      <c r="E116" s="139" t="s">
        <v>251</v>
      </c>
      <c r="F116" s="194" t="s">
        <v>252</v>
      </c>
      <c r="G116" s="142"/>
      <c r="H116" s="142"/>
      <c r="I116" s="142"/>
      <c r="J116" s="200"/>
      <c r="K116" s="120" t="s">
        <v>813</v>
      </c>
      <c r="L116" s="120" t="s">
        <v>829</v>
      </c>
      <c r="M116" s="120"/>
      <c r="N116" s="120" t="s">
        <v>1010</v>
      </c>
      <c r="O116" s="120" t="s">
        <v>829</v>
      </c>
      <c r="P116" s="142"/>
      <c r="Q116" s="210"/>
      <c r="R116" s="210"/>
      <c r="S116" s="210"/>
      <c r="T116" s="200"/>
      <c r="U116" s="200"/>
      <c r="V116" s="200"/>
      <c r="W116" s="200"/>
      <c r="X116" s="200"/>
      <c r="Y116" s="200"/>
      <c r="Z116" s="200"/>
      <c r="AA116" s="200"/>
      <c r="AB116" s="142"/>
      <c r="AC116" s="136" t="s">
        <v>734</v>
      </c>
      <c r="AD116" s="4" t="s">
        <v>753</v>
      </c>
    </row>
    <row r="117" spans="1:30" ht="14.25" customHeight="1" x14ac:dyDescent="0.25">
      <c r="A117" s="187" t="s">
        <v>37</v>
      </c>
      <c r="B117" s="136" t="s">
        <v>26</v>
      </c>
      <c r="C117" s="459" t="s">
        <v>296</v>
      </c>
      <c r="D117" s="459"/>
      <c r="E117" s="459"/>
      <c r="F117" s="459"/>
      <c r="G117" s="459"/>
      <c r="H117" s="459"/>
      <c r="I117" s="460"/>
      <c r="J117" s="460"/>
      <c r="K117" s="460"/>
      <c r="L117" s="460"/>
      <c r="M117" s="460"/>
      <c r="N117" s="460"/>
      <c r="O117" s="460"/>
      <c r="P117" s="460"/>
      <c r="Q117" s="460"/>
      <c r="R117" s="460"/>
      <c r="S117" s="460"/>
      <c r="T117" s="460"/>
      <c r="U117" s="460"/>
      <c r="V117" s="460"/>
      <c r="W117" s="460"/>
      <c r="X117" s="460"/>
      <c r="Y117" s="460"/>
      <c r="Z117" s="460"/>
      <c r="AA117" s="460"/>
      <c r="AB117" s="460"/>
      <c r="AC117" s="4"/>
      <c r="AD117" s="4"/>
    </row>
    <row r="118" spans="1:30" s="36" customFormat="1" ht="407.25" customHeight="1" x14ac:dyDescent="0.25">
      <c r="A118" s="3" t="s">
        <v>253</v>
      </c>
      <c r="B118" s="139" t="s">
        <v>272</v>
      </c>
      <c r="C118" s="139" t="s">
        <v>701</v>
      </c>
      <c r="D118" s="135" t="s">
        <v>1059</v>
      </c>
      <c r="E118" s="139" t="s">
        <v>275</v>
      </c>
      <c r="F118" s="139" t="s">
        <v>288</v>
      </c>
      <c r="G118" s="142" t="s">
        <v>283</v>
      </c>
      <c r="H118" s="142" t="s">
        <v>590</v>
      </c>
      <c r="I118" s="142">
        <v>100</v>
      </c>
      <c r="J118" s="142">
        <v>100</v>
      </c>
      <c r="K118" s="120">
        <v>100</v>
      </c>
      <c r="L118" s="120"/>
      <c r="M118" s="120">
        <v>100</v>
      </c>
      <c r="N118" s="120">
        <v>100</v>
      </c>
      <c r="O118" s="120"/>
      <c r="P118" s="142">
        <v>100</v>
      </c>
      <c r="Q118" s="165">
        <v>100</v>
      </c>
      <c r="R118" s="165"/>
      <c r="S118" s="165"/>
      <c r="T118" s="142">
        <v>100</v>
      </c>
      <c r="U118" s="142">
        <v>100</v>
      </c>
      <c r="V118" s="142">
        <v>100</v>
      </c>
      <c r="W118" s="142">
        <v>100</v>
      </c>
      <c r="X118" s="142">
        <v>100</v>
      </c>
      <c r="Y118" s="142">
        <v>100</v>
      </c>
      <c r="Z118" s="142">
        <v>100</v>
      </c>
      <c r="AA118" s="142">
        <v>100</v>
      </c>
      <c r="AB118" s="142">
        <v>100</v>
      </c>
      <c r="AC118" s="136" t="s">
        <v>734</v>
      </c>
      <c r="AD118" s="4" t="s">
        <v>577</v>
      </c>
    </row>
    <row r="119" spans="1:30" s="36" customFormat="1" ht="105" x14ac:dyDescent="0.25">
      <c r="A119" s="3" t="s">
        <v>273</v>
      </c>
      <c r="B119" s="139" t="s">
        <v>274</v>
      </c>
      <c r="C119" s="139" t="s">
        <v>578</v>
      </c>
      <c r="D119" s="135" t="s">
        <v>579</v>
      </c>
      <c r="E119" s="139" t="s">
        <v>276</v>
      </c>
      <c r="F119" s="139" t="s">
        <v>441</v>
      </c>
      <c r="G119" s="142" t="s">
        <v>432</v>
      </c>
      <c r="H119" s="142" t="s">
        <v>580</v>
      </c>
      <c r="I119" s="142">
        <v>3</v>
      </c>
      <c r="J119" s="142">
        <v>3</v>
      </c>
      <c r="K119" s="120">
        <v>3</v>
      </c>
      <c r="L119" s="120"/>
      <c r="M119" s="120">
        <v>4</v>
      </c>
      <c r="N119" s="120">
        <v>3</v>
      </c>
      <c r="O119" s="120" t="s">
        <v>1011</v>
      </c>
      <c r="P119" s="142">
        <v>4</v>
      </c>
      <c r="Q119" s="165">
        <v>5</v>
      </c>
      <c r="R119" s="165"/>
      <c r="S119" s="165"/>
      <c r="T119" s="142">
        <v>5</v>
      </c>
      <c r="U119" s="142">
        <v>6</v>
      </c>
      <c r="V119" s="142">
        <v>6</v>
      </c>
      <c r="W119" s="142">
        <v>6</v>
      </c>
      <c r="X119" s="142">
        <v>7</v>
      </c>
      <c r="Y119" s="142">
        <v>7</v>
      </c>
      <c r="Z119" s="142">
        <v>8</v>
      </c>
      <c r="AA119" s="142">
        <v>9</v>
      </c>
      <c r="AB119" s="142">
        <v>10</v>
      </c>
      <c r="AC119" s="136" t="s">
        <v>734</v>
      </c>
      <c r="AD119" s="4" t="s">
        <v>577</v>
      </c>
    </row>
    <row r="120" spans="1:30" s="36" customFormat="1" ht="94.5" x14ac:dyDescent="0.25">
      <c r="A120" s="3" t="s">
        <v>277</v>
      </c>
      <c r="B120" s="139" t="s">
        <v>278</v>
      </c>
      <c r="C120" s="139" t="s">
        <v>581</v>
      </c>
      <c r="D120" s="135" t="s">
        <v>1059</v>
      </c>
      <c r="E120" s="139" t="s">
        <v>676</v>
      </c>
      <c r="F120" s="139" t="s">
        <v>295</v>
      </c>
      <c r="G120" s="142" t="s">
        <v>433</v>
      </c>
      <c r="H120" s="142" t="s">
        <v>582</v>
      </c>
      <c r="I120" s="146">
        <v>80</v>
      </c>
      <c r="J120" s="146">
        <v>80</v>
      </c>
      <c r="K120" s="104">
        <v>100</v>
      </c>
      <c r="L120" s="104"/>
      <c r="M120" s="104">
        <v>100</v>
      </c>
      <c r="N120" s="104">
        <v>100</v>
      </c>
      <c r="O120" s="104" t="s">
        <v>1012</v>
      </c>
      <c r="P120" s="146">
        <v>100</v>
      </c>
      <c r="Q120" s="164">
        <v>100</v>
      </c>
      <c r="R120" s="164"/>
      <c r="S120" s="164"/>
      <c r="T120" s="146">
        <v>100</v>
      </c>
      <c r="U120" s="146">
        <v>100</v>
      </c>
      <c r="V120" s="146">
        <v>100</v>
      </c>
      <c r="W120" s="146">
        <v>100</v>
      </c>
      <c r="X120" s="146">
        <v>100</v>
      </c>
      <c r="Y120" s="146">
        <v>100</v>
      </c>
      <c r="Z120" s="146">
        <v>100</v>
      </c>
      <c r="AA120" s="146">
        <v>100</v>
      </c>
      <c r="AB120" s="146">
        <v>100</v>
      </c>
      <c r="AC120" s="136" t="s">
        <v>734</v>
      </c>
      <c r="AD120" s="4" t="s">
        <v>577</v>
      </c>
    </row>
    <row r="121" spans="1:30" s="10" customFormat="1" ht="210" x14ac:dyDescent="0.25">
      <c r="A121" s="37" t="s">
        <v>279</v>
      </c>
      <c r="B121" s="139" t="s">
        <v>282</v>
      </c>
      <c r="C121" s="139" t="s">
        <v>583</v>
      </c>
      <c r="D121" s="135" t="s">
        <v>1059</v>
      </c>
      <c r="E121" s="139" t="s">
        <v>280</v>
      </c>
      <c r="F121" s="139" t="s">
        <v>423</v>
      </c>
      <c r="G121" s="142" t="s">
        <v>584</v>
      </c>
      <c r="H121" s="142" t="s">
        <v>585</v>
      </c>
      <c r="I121" s="146">
        <v>15</v>
      </c>
      <c r="J121" s="146">
        <v>15</v>
      </c>
      <c r="K121" s="104"/>
      <c r="L121" s="104"/>
      <c r="M121" s="104">
        <v>20</v>
      </c>
      <c r="N121" s="104">
        <v>20</v>
      </c>
      <c r="O121" s="104"/>
      <c r="P121" s="146">
        <v>20</v>
      </c>
      <c r="Q121" s="164">
        <v>20</v>
      </c>
      <c r="R121" s="164"/>
      <c r="S121" s="164"/>
      <c r="T121" s="146">
        <v>20</v>
      </c>
      <c r="U121" s="146">
        <v>25</v>
      </c>
      <c r="V121" s="146">
        <v>25</v>
      </c>
      <c r="W121" s="146">
        <v>25</v>
      </c>
      <c r="X121" s="146">
        <v>30</v>
      </c>
      <c r="Y121" s="146">
        <v>30</v>
      </c>
      <c r="Z121" s="146">
        <v>30</v>
      </c>
      <c r="AA121" s="146">
        <v>30</v>
      </c>
      <c r="AB121" s="146">
        <v>37</v>
      </c>
      <c r="AC121" s="136" t="s">
        <v>734</v>
      </c>
      <c r="AD121" s="42" t="s">
        <v>577</v>
      </c>
    </row>
    <row r="122" spans="1:30" s="36" customFormat="1" ht="89.25" x14ac:dyDescent="0.25">
      <c r="A122" s="3" t="s">
        <v>286</v>
      </c>
      <c r="B122" s="139" t="s">
        <v>287</v>
      </c>
      <c r="C122" s="139" t="s">
        <v>285</v>
      </c>
      <c r="D122" s="135" t="s">
        <v>1059</v>
      </c>
      <c r="E122" s="139" t="s">
        <v>289</v>
      </c>
      <c r="F122" s="139" t="s">
        <v>284</v>
      </c>
      <c r="G122" s="142" t="s">
        <v>586</v>
      </c>
      <c r="H122" s="142" t="s">
        <v>587</v>
      </c>
      <c r="I122" s="146">
        <v>45</v>
      </c>
      <c r="J122" s="146">
        <v>68</v>
      </c>
      <c r="K122" s="104">
        <v>10</v>
      </c>
      <c r="L122" s="104"/>
      <c r="M122" s="104">
        <v>112</v>
      </c>
      <c r="N122" s="104">
        <v>0</v>
      </c>
      <c r="O122" s="104" t="s">
        <v>1013</v>
      </c>
      <c r="P122" s="146">
        <v>112</v>
      </c>
      <c r="Q122" s="164">
        <v>152</v>
      </c>
      <c r="R122" s="164"/>
      <c r="S122" s="164"/>
      <c r="T122" s="146">
        <v>222</v>
      </c>
      <c r="U122" s="146">
        <v>292</v>
      </c>
      <c r="V122" s="146">
        <v>362</v>
      </c>
      <c r="W122" s="146">
        <v>432</v>
      </c>
      <c r="X122" s="146">
        <v>502</v>
      </c>
      <c r="Y122" s="146">
        <v>572</v>
      </c>
      <c r="Z122" s="146">
        <v>642</v>
      </c>
      <c r="AA122" s="146">
        <v>682</v>
      </c>
      <c r="AB122" s="146">
        <v>700</v>
      </c>
      <c r="AC122" s="136" t="s">
        <v>734</v>
      </c>
      <c r="AD122" s="4" t="s">
        <v>451</v>
      </c>
    </row>
    <row r="123" spans="1:30" s="36" customFormat="1" ht="174" customHeight="1" x14ac:dyDescent="0.25">
      <c r="A123" s="3" t="s">
        <v>291</v>
      </c>
      <c r="B123" s="139" t="s">
        <v>290</v>
      </c>
      <c r="C123" s="139" t="s">
        <v>702</v>
      </c>
      <c r="D123" s="135" t="s">
        <v>1059</v>
      </c>
      <c r="E123" s="139" t="s">
        <v>677</v>
      </c>
      <c r="F123" s="183" t="s">
        <v>281</v>
      </c>
      <c r="G123" s="142" t="s">
        <v>588</v>
      </c>
      <c r="H123" s="142" t="s">
        <v>589</v>
      </c>
      <c r="I123" s="146">
        <v>1</v>
      </c>
      <c r="J123" s="146">
        <v>1</v>
      </c>
      <c r="K123" s="104">
        <v>1</v>
      </c>
      <c r="L123" s="104"/>
      <c r="M123" s="104">
        <v>1</v>
      </c>
      <c r="N123" s="104">
        <v>1</v>
      </c>
      <c r="O123" s="104"/>
      <c r="P123" s="146">
        <v>1</v>
      </c>
      <c r="Q123" s="164">
        <v>2</v>
      </c>
      <c r="R123" s="164"/>
      <c r="S123" s="164"/>
      <c r="T123" s="146">
        <v>2</v>
      </c>
      <c r="U123" s="146">
        <v>3</v>
      </c>
      <c r="V123" s="146">
        <v>3</v>
      </c>
      <c r="W123" s="146">
        <v>3</v>
      </c>
      <c r="X123" s="146">
        <v>4</v>
      </c>
      <c r="Y123" s="146">
        <v>4</v>
      </c>
      <c r="Z123" s="146">
        <v>4</v>
      </c>
      <c r="AA123" s="146">
        <v>5</v>
      </c>
      <c r="AB123" s="146">
        <v>5</v>
      </c>
      <c r="AC123" s="136" t="s">
        <v>734</v>
      </c>
      <c r="AD123" s="4" t="s">
        <v>577</v>
      </c>
    </row>
    <row r="124" spans="1:30" hidden="1" x14ac:dyDescent="0.25">
      <c r="A124" s="188" t="s">
        <v>38</v>
      </c>
      <c r="B124" s="200" t="s">
        <v>293</v>
      </c>
      <c r="C124" s="474" t="s">
        <v>292</v>
      </c>
      <c r="D124" s="476"/>
      <c r="E124" s="476"/>
      <c r="F124" s="476"/>
      <c r="G124" s="476"/>
      <c r="H124" s="476"/>
      <c r="I124" s="426"/>
      <c r="J124" s="426"/>
      <c r="K124" s="426"/>
      <c r="L124" s="426"/>
      <c r="M124" s="426"/>
      <c r="N124" s="426"/>
      <c r="O124" s="426"/>
      <c r="P124" s="426"/>
      <c r="Q124" s="426"/>
      <c r="R124" s="426"/>
      <c r="S124" s="426"/>
      <c r="T124" s="426"/>
      <c r="U124" s="426"/>
      <c r="V124" s="426"/>
      <c r="W124" s="426"/>
      <c r="X124" s="426"/>
      <c r="Y124" s="426"/>
      <c r="Z124" s="426"/>
      <c r="AA124" s="426"/>
      <c r="AB124" s="427"/>
      <c r="AC124" s="40"/>
      <c r="AD124" s="40"/>
    </row>
    <row r="125" spans="1:30" s="45" customFormat="1" ht="143.25" hidden="1" customHeight="1" x14ac:dyDescent="0.25">
      <c r="A125" s="43" t="s">
        <v>294</v>
      </c>
      <c r="B125" s="140" t="s">
        <v>297</v>
      </c>
      <c r="C125" s="140" t="s">
        <v>431</v>
      </c>
      <c r="D125" s="185" t="s">
        <v>935</v>
      </c>
      <c r="E125" s="183" t="s">
        <v>298</v>
      </c>
      <c r="F125" s="114" t="s">
        <v>551</v>
      </c>
      <c r="G125" s="147" t="s">
        <v>314</v>
      </c>
      <c r="H125" s="92" t="s">
        <v>727</v>
      </c>
      <c r="I125" s="91">
        <v>30</v>
      </c>
      <c r="J125" s="86">
        <v>35</v>
      </c>
      <c r="K125" s="155">
        <v>35</v>
      </c>
      <c r="L125" s="155" t="s">
        <v>842</v>
      </c>
      <c r="M125" s="155">
        <v>50</v>
      </c>
      <c r="N125" s="155">
        <v>50</v>
      </c>
      <c r="O125" s="155"/>
      <c r="P125" s="86">
        <v>50</v>
      </c>
      <c r="Q125" s="219">
        <v>60</v>
      </c>
      <c r="R125" s="219"/>
      <c r="S125" s="219"/>
      <c r="T125" s="86">
        <v>70</v>
      </c>
      <c r="U125" s="86">
        <v>75</v>
      </c>
      <c r="V125" s="86">
        <v>80</v>
      </c>
      <c r="W125" s="86">
        <v>85</v>
      </c>
      <c r="X125" s="86">
        <v>95</v>
      </c>
      <c r="Y125" s="86">
        <v>100</v>
      </c>
      <c r="Z125" s="86">
        <v>100</v>
      </c>
      <c r="AA125" s="86">
        <v>100</v>
      </c>
      <c r="AB125" s="86">
        <v>100</v>
      </c>
      <c r="AC125" s="136" t="s">
        <v>734</v>
      </c>
      <c r="AD125" s="44" t="s">
        <v>759</v>
      </c>
    </row>
    <row r="126" spans="1:30" s="45" customFormat="1" ht="150.75" hidden="1" customHeight="1" x14ac:dyDescent="0.25">
      <c r="A126" s="46"/>
      <c r="B126" s="35"/>
      <c r="C126" s="35"/>
      <c r="D126" s="185" t="s">
        <v>935</v>
      </c>
      <c r="E126" s="183" t="s">
        <v>301</v>
      </c>
      <c r="F126" s="114" t="s">
        <v>552</v>
      </c>
      <c r="G126" s="147" t="s">
        <v>315</v>
      </c>
      <c r="H126" s="92" t="s">
        <v>553</v>
      </c>
      <c r="I126" s="91">
        <v>20</v>
      </c>
      <c r="J126" s="86">
        <v>20</v>
      </c>
      <c r="K126" s="155">
        <v>20</v>
      </c>
      <c r="L126" s="155" t="s">
        <v>843</v>
      </c>
      <c r="M126" s="155">
        <v>50</v>
      </c>
      <c r="N126" s="155">
        <v>50</v>
      </c>
      <c r="O126" s="155"/>
      <c r="P126" s="86">
        <v>50</v>
      </c>
      <c r="Q126" s="219">
        <v>60</v>
      </c>
      <c r="R126" s="219"/>
      <c r="S126" s="219"/>
      <c r="T126" s="86">
        <v>70</v>
      </c>
      <c r="U126" s="86">
        <v>80</v>
      </c>
      <c r="V126" s="86">
        <v>90</v>
      </c>
      <c r="W126" s="86">
        <v>100</v>
      </c>
      <c r="X126" s="86">
        <v>100</v>
      </c>
      <c r="Y126" s="86">
        <v>100</v>
      </c>
      <c r="Z126" s="86">
        <v>100</v>
      </c>
      <c r="AA126" s="86">
        <v>100</v>
      </c>
      <c r="AB126" s="86">
        <v>100</v>
      </c>
      <c r="AC126" s="136" t="s">
        <v>734</v>
      </c>
      <c r="AD126" s="44" t="s">
        <v>759</v>
      </c>
    </row>
    <row r="127" spans="1:30" s="45" customFormat="1" ht="128.25" hidden="1" customHeight="1" x14ac:dyDescent="0.25">
      <c r="A127" s="47" t="s">
        <v>300</v>
      </c>
      <c r="B127" s="183" t="s">
        <v>299</v>
      </c>
      <c r="C127" s="183" t="s">
        <v>710</v>
      </c>
      <c r="D127" s="185" t="s">
        <v>935</v>
      </c>
      <c r="E127" s="183" t="s">
        <v>554</v>
      </c>
      <c r="F127" s="114" t="s">
        <v>302</v>
      </c>
      <c r="G127" s="147" t="s">
        <v>316</v>
      </c>
      <c r="H127" s="92" t="s">
        <v>555</v>
      </c>
      <c r="I127" s="91">
        <v>3</v>
      </c>
      <c r="J127" s="86">
        <v>5</v>
      </c>
      <c r="K127" s="155">
        <v>5</v>
      </c>
      <c r="L127" s="155" t="s">
        <v>844</v>
      </c>
      <c r="M127" s="177">
        <v>19</v>
      </c>
      <c r="N127" s="177">
        <v>19</v>
      </c>
      <c r="O127" s="177"/>
      <c r="P127" s="177">
        <v>10</v>
      </c>
      <c r="Q127" s="219">
        <v>20</v>
      </c>
      <c r="R127" s="219"/>
      <c r="S127" s="219"/>
      <c r="T127" s="177">
        <v>22</v>
      </c>
      <c r="U127" s="86">
        <v>25</v>
      </c>
      <c r="V127" s="86">
        <v>30</v>
      </c>
      <c r="W127" s="86">
        <v>35</v>
      </c>
      <c r="X127" s="86">
        <v>40</v>
      </c>
      <c r="Y127" s="86">
        <v>40</v>
      </c>
      <c r="Z127" s="86">
        <v>40</v>
      </c>
      <c r="AA127" s="86">
        <v>40</v>
      </c>
      <c r="AB127" s="86">
        <v>40</v>
      </c>
      <c r="AC127" s="136" t="s">
        <v>734</v>
      </c>
      <c r="AD127" s="44" t="s">
        <v>759</v>
      </c>
    </row>
    <row r="128" spans="1:30" s="45" customFormat="1" ht="189" hidden="1" x14ac:dyDescent="0.25">
      <c r="A128" s="48" t="s">
        <v>303</v>
      </c>
      <c r="B128" s="140" t="s">
        <v>304</v>
      </c>
      <c r="C128" s="140" t="s">
        <v>591</v>
      </c>
      <c r="D128" s="185" t="s">
        <v>935</v>
      </c>
      <c r="E128" s="183" t="s">
        <v>306</v>
      </c>
      <c r="F128" s="114" t="s">
        <v>305</v>
      </c>
      <c r="G128" s="147" t="s">
        <v>317</v>
      </c>
      <c r="H128" s="92" t="s">
        <v>556</v>
      </c>
      <c r="I128" s="91">
        <v>8</v>
      </c>
      <c r="J128" s="86">
        <v>8</v>
      </c>
      <c r="K128" s="155">
        <v>8</v>
      </c>
      <c r="L128" s="155" t="s">
        <v>845</v>
      </c>
      <c r="M128" s="155">
        <v>17</v>
      </c>
      <c r="N128" s="155">
        <v>17</v>
      </c>
      <c r="O128" s="155"/>
      <c r="P128" s="86">
        <v>17</v>
      </c>
      <c r="Q128" s="219">
        <v>26</v>
      </c>
      <c r="R128" s="219"/>
      <c r="S128" s="219"/>
      <c r="T128" s="86">
        <v>35</v>
      </c>
      <c r="U128" s="86">
        <v>44</v>
      </c>
      <c r="V128" s="86">
        <v>53</v>
      </c>
      <c r="W128" s="86">
        <v>62</v>
      </c>
      <c r="X128" s="86">
        <v>71</v>
      </c>
      <c r="Y128" s="86">
        <v>80</v>
      </c>
      <c r="Z128" s="86">
        <v>89</v>
      </c>
      <c r="AA128" s="86">
        <v>98</v>
      </c>
      <c r="AB128" s="86">
        <v>100</v>
      </c>
      <c r="AC128" s="136" t="s">
        <v>734</v>
      </c>
      <c r="AD128" s="44" t="s">
        <v>759</v>
      </c>
    </row>
    <row r="129" spans="1:30" s="45" customFormat="1" ht="147" hidden="1" customHeight="1" x14ac:dyDescent="0.25">
      <c r="A129" s="49"/>
      <c r="B129" s="35"/>
      <c r="C129" s="35"/>
      <c r="D129" s="185" t="s">
        <v>935</v>
      </c>
      <c r="E129" s="183" t="s">
        <v>307</v>
      </c>
      <c r="F129" s="114" t="s">
        <v>557</v>
      </c>
      <c r="G129" s="147" t="s">
        <v>318</v>
      </c>
      <c r="H129" s="92" t="s">
        <v>558</v>
      </c>
      <c r="I129" s="91">
        <v>95</v>
      </c>
      <c r="J129" s="86">
        <v>95</v>
      </c>
      <c r="K129" s="155">
        <v>95</v>
      </c>
      <c r="L129" s="155" t="s">
        <v>846</v>
      </c>
      <c r="M129" s="155">
        <v>95</v>
      </c>
      <c r="N129" s="155">
        <v>95</v>
      </c>
      <c r="O129" s="155"/>
      <c r="P129" s="86">
        <v>95</v>
      </c>
      <c r="Q129" s="219">
        <v>95</v>
      </c>
      <c r="R129" s="219"/>
      <c r="S129" s="219"/>
      <c r="T129" s="86">
        <v>95</v>
      </c>
      <c r="U129" s="86">
        <v>95</v>
      </c>
      <c r="V129" s="86">
        <v>95</v>
      </c>
      <c r="W129" s="86">
        <v>95</v>
      </c>
      <c r="X129" s="86">
        <v>95</v>
      </c>
      <c r="Y129" s="86">
        <v>95</v>
      </c>
      <c r="Z129" s="86">
        <v>95</v>
      </c>
      <c r="AA129" s="86">
        <v>95</v>
      </c>
      <c r="AB129" s="86">
        <v>95</v>
      </c>
      <c r="AC129" s="136" t="s">
        <v>734</v>
      </c>
      <c r="AD129" s="44" t="s">
        <v>759</v>
      </c>
    </row>
    <row r="130" spans="1:30" s="45" customFormat="1" ht="409.5" hidden="1" x14ac:dyDescent="0.25">
      <c r="A130" s="190" t="s">
        <v>308</v>
      </c>
      <c r="B130" s="183" t="s">
        <v>309</v>
      </c>
      <c r="C130" s="183" t="s">
        <v>435</v>
      </c>
      <c r="D130" s="185" t="s">
        <v>935</v>
      </c>
      <c r="E130" s="183" t="s">
        <v>310</v>
      </c>
      <c r="F130" s="183" t="s">
        <v>652</v>
      </c>
      <c r="G130" s="147" t="s">
        <v>319</v>
      </c>
      <c r="H130" s="92" t="s">
        <v>434</v>
      </c>
      <c r="I130" s="91">
        <v>30</v>
      </c>
      <c r="J130" s="86">
        <v>32</v>
      </c>
      <c r="K130" s="155">
        <v>32</v>
      </c>
      <c r="L130" s="155" t="s">
        <v>847</v>
      </c>
      <c r="M130" s="155">
        <v>32</v>
      </c>
      <c r="N130" s="155">
        <v>30</v>
      </c>
      <c r="O130" s="155" t="s">
        <v>1014</v>
      </c>
      <c r="P130" s="86">
        <v>32</v>
      </c>
      <c r="Q130" s="219">
        <v>32</v>
      </c>
      <c r="R130" s="219"/>
      <c r="S130" s="219"/>
      <c r="T130" s="86">
        <v>32</v>
      </c>
      <c r="U130" s="86">
        <v>32</v>
      </c>
      <c r="V130" s="86">
        <v>32</v>
      </c>
      <c r="W130" s="86">
        <v>32</v>
      </c>
      <c r="X130" s="86">
        <v>32</v>
      </c>
      <c r="Y130" s="86">
        <v>32</v>
      </c>
      <c r="Z130" s="86">
        <v>32</v>
      </c>
      <c r="AA130" s="86">
        <v>32</v>
      </c>
      <c r="AB130" s="86">
        <v>32</v>
      </c>
      <c r="AC130" s="136" t="s">
        <v>734</v>
      </c>
      <c r="AD130" s="44" t="s">
        <v>759</v>
      </c>
    </row>
    <row r="131" spans="1:30" s="45" customFormat="1" ht="89.25" hidden="1" customHeight="1" x14ac:dyDescent="0.25">
      <c r="A131" s="190"/>
      <c r="B131" s="183"/>
      <c r="C131" s="183"/>
      <c r="D131" s="185" t="s">
        <v>935</v>
      </c>
      <c r="E131" s="183" t="s">
        <v>559</v>
      </c>
      <c r="F131" s="183" t="s">
        <v>779</v>
      </c>
      <c r="G131" s="147" t="s">
        <v>326</v>
      </c>
      <c r="H131" s="92" t="s">
        <v>653</v>
      </c>
      <c r="I131" s="91">
        <v>0</v>
      </c>
      <c r="J131" s="86">
        <v>0</v>
      </c>
      <c r="K131" s="155">
        <v>0</v>
      </c>
      <c r="L131" s="155"/>
      <c r="M131" s="155">
        <v>0</v>
      </c>
      <c r="N131" s="155">
        <v>0</v>
      </c>
      <c r="O131" s="155"/>
      <c r="P131" s="86">
        <v>0</v>
      </c>
      <c r="Q131" s="219">
        <v>0</v>
      </c>
      <c r="R131" s="219"/>
      <c r="S131" s="219"/>
      <c r="T131" s="86">
        <v>0</v>
      </c>
      <c r="U131" s="86">
        <v>0</v>
      </c>
      <c r="V131" s="86">
        <v>40</v>
      </c>
      <c r="W131" s="86">
        <v>40</v>
      </c>
      <c r="X131" s="86">
        <v>40</v>
      </c>
      <c r="Y131" s="86">
        <v>40</v>
      </c>
      <c r="Z131" s="86">
        <v>40</v>
      </c>
      <c r="AA131" s="86">
        <v>40</v>
      </c>
      <c r="AB131" s="86">
        <v>40</v>
      </c>
      <c r="AC131" s="136" t="s">
        <v>734</v>
      </c>
      <c r="AD131" s="44" t="s">
        <v>759</v>
      </c>
    </row>
    <row r="132" spans="1:30" s="45" customFormat="1" ht="92.25" hidden="1" customHeight="1" x14ac:dyDescent="0.25">
      <c r="A132" s="190"/>
      <c r="B132" s="183"/>
      <c r="C132" s="183"/>
      <c r="D132" s="185" t="s">
        <v>935</v>
      </c>
      <c r="E132" s="183"/>
      <c r="F132" s="183"/>
      <c r="G132" s="147" t="s">
        <v>327</v>
      </c>
      <c r="H132" s="92" t="s">
        <v>654</v>
      </c>
      <c r="I132" s="91">
        <v>0</v>
      </c>
      <c r="J132" s="86">
        <v>0</v>
      </c>
      <c r="K132" s="155">
        <v>10</v>
      </c>
      <c r="L132" s="155" t="s">
        <v>848</v>
      </c>
      <c r="M132" s="177">
        <v>5</v>
      </c>
      <c r="N132" s="177">
        <v>16</v>
      </c>
      <c r="O132" s="177"/>
      <c r="P132" s="177">
        <v>0</v>
      </c>
      <c r="Q132" s="219">
        <v>5</v>
      </c>
      <c r="R132" s="219"/>
      <c r="S132" s="219"/>
      <c r="T132" s="177">
        <v>5</v>
      </c>
      <c r="U132" s="177">
        <v>5</v>
      </c>
      <c r="V132" s="86">
        <v>50</v>
      </c>
      <c r="W132" s="86">
        <v>60</v>
      </c>
      <c r="X132" s="86">
        <v>70</v>
      </c>
      <c r="Y132" s="86">
        <v>80</v>
      </c>
      <c r="Z132" s="86">
        <v>90</v>
      </c>
      <c r="AA132" s="86">
        <v>90</v>
      </c>
      <c r="AB132" s="86">
        <v>90</v>
      </c>
      <c r="AC132" s="136" t="s">
        <v>734</v>
      </c>
      <c r="AD132" s="44" t="s">
        <v>759</v>
      </c>
    </row>
    <row r="133" spans="1:30" s="45" customFormat="1" ht="110.25" hidden="1" x14ac:dyDescent="0.25">
      <c r="A133" s="190"/>
      <c r="B133" s="183"/>
      <c r="C133" s="183"/>
      <c r="D133" s="185" t="s">
        <v>935</v>
      </c>
      <c r="E133" s="183" t="s">
        <v>560</v>
      </c>
      <c r="F133" s="183" t="s">
        <v>561</v>
      </c>
      <c r="G133" s="147" t="s">
        <v>570</v>
      </c>
      <c r="H133" s="92" t="s">
        <v>593</v>
      </c>
      <c r="I133" s="91">
        <v>80</v>
      </c>
      <c r="J133" s="86">
        <v>80</v>
      </c>
      <c r="K133" s="155">
        <v>85</v>
      </c>
      <c r="L133" s="155" t="s">
        <v>849</v>
      </c>
      <c r="M133" s="155">
        <v>80</v>
      </c>
      <c r="N133" s="155">
        <v>81</v>
      </c>
      <c r="O133" s="155"/>
      <c r="P133" s="86">
        <v>80</v>
      </c>
      <c r="Q133" s="219">
        <v>80</v>
      </c>
      <c r="R133" s="219"/>
      <c r="S133" s="219"/>
      <c r="T133" s="86">
        <v>80</v>
      </c>
      <c r="U133" s="86">
        <v>80</v>
      </c>
      <c r="V133" s="86">
        <v>80</v>
      </c>
      <c r="W133" s="86">
        <v>80</v>
      </c>
      <c r="X133" s="86">
        <v>80</v>
      </c>
      <c r="Y133" s="86">
        <v>80</v>
      </c>
      <c r="Z133" s="86">
        <v>80</v>
      </c>
      <c r="AA133" s="86">
        <v>80</v>
      </c>
      <c r="AB133" s="86">
        <v>80</v>
      </c>
      <c r="AC133" s="136" t="s">
        <v>734</v>
      </c>
      <c r="AD133" s="44" t="s">
        <v>759</v>
      </c>
    </row>
    <row r="134" spans="1:30" s="45" customFormat="1" ht="171.75" hidden="1" customHeight="1" x14ac:dyDescent="0.25">
      <c r="A134" s="190" t="s">
        <v>312</v>
      </c>
      <c r="B134" s="183" t="s">
        <v>311</v>
      </c>
      <c r="C134" s="183" t="s">
        <v>592</v>
      </c>
      <c r="D134" s="185" t="s">
        <v>935</v>
      </c>
      <c r="E134" s="183" t="s">
        <v>313</v>
      </c>
      <c r="F134" s="183" t="s">
        <v>728</v>
      </c>
      <c r="G134" s="147" t="s">
        <v>571</v>
      </c>
      <c r="H134" s="92" t="s">
        <v>658</v>
      </c>
      <c r="I134" s="147">
        <v>40</v>
      </c>
      <c r="J134" s="147">
        <v>40</v>
      </c>
      <c r="K134" s="156">
        <v>40</v>
      </c>
      <c r="L134" s="156" t="s">
        <v>850</v>
      </c>
      <c r="M134" s="156">
        <v>45</v>
      </c>
      <c r="N134" s="156">
        <v>45</v>
      </c>
      <c r="O134" s="156"/>
      <c r="P134" s="147">
        <v>45</v>
      </c>
      <c r="Q134" s="220">
        <v>50</v>
      </c>
      <c r="R134" s="220"/>
      <c r="S134" s="220"/>
      <c r="T134" s="147">
        <v>55</v>
      </c>
      <c r="U134" s="147">
        <v>60</v>
      </c>
      <c r="V134" s="147">
        <v>65</v>
      </c>
      <c r="W134" s="147">
        <v>70</v>
      </c>
      <c r="X134" s="147">
        <v>75</v>
      </c>
      <c r="Y134" s="147">
        <v>80</v>
      </c>
      <c r="Z134" s="147">
        <v>85</v>
      </c>
      <c r="AA134" s="147">
        <v>90</v>
      </c>
      <c r="AB134" s="147">
        <v>100</v>
      </c>
      <c r="AC134" s="136" t="s">
        <v>734</v>
      </c>
      <c r="AD134" s="44" t="s">
        <v>759</v>
      </c>
    </row>
    <row r="135" spans="1:30" s="45" customFormat="1" ht="244.5" hidden="1" customHeight="1" x14ac:dyDescent="0.25">
      <c r="A135" s="48" t="s">
        <v>320</v>
      </c>
      <c r="B135" s="140" t="s">
        <v>321</v>
      </c>
      <c r="C135" s="140" t="s">
        <v>650</v>
      </c>
      <c r="D135" s="185" t="s">
        <v>935</v>
      </c>
      <c r="E135" s="183" t="s">
        <v>328</v>
      </c>
      <c r="F135" s="183" t="s">
        <v>562</v>
      </c>
      <c r="G135" s="147" t="s">
        <v>572</v>
      </c>
      <c r="H135" s="92" t="s">
        <v>563</v>
      </c>
      <c r="I135" s="91">
        <v>50</v>
      </c>
      <c r="J135" s="86">
        <v>50</v>
      </c>
      <c r="K135" s="155">
        <v>50</v>
      </c>
      <c r="L135" s="155" t="s">
        <v>851</v>
      </c>
      <c r="M135" s="155">
        <v>50</v>
      </c>
      <c r="N135" s="155">
        <v>50</v>
      </c>
      <c r="O135" s="155"/>
      <c r="P135" s="86">
        <v>50</v>
      </c>
      <c r="Q135" s="219">
        <v>55</v>
      </c>
      <c r="R135" s="219"/>
      <c r="S135" s="219"/>
      <c r="T135" s="86">
        <v>55</v>
      </c>
      <c r="U135" s="86">
        <v>60</v>
      </c>
      <c r="V135" s="86">
        <v>60</v>
      </c>
      <c r="W135" s="86">
        <v>65</v>
      </c>
      <c r="X135" s="86">
        <v>65</v>
      </c>
      <c r="Y135" s="86">
        <v>70</v>
      </c>
      <c r="Z135" s="86">
        <v>70</v>
      </c>
      <c r="AA135" s="86">
        <v>70</v>
      </c>
      <c r="AB135" s="86">
        <v>70</v>
      </c>
      <c r="AC135" s="136" t="s">
        <v>734</v>
      </c>
      <c r="AD135" s="44" t="s">
        <v>775</v>
      </c>
    </row>
    <row r="136" spans="1:30" s="45" customFormat="1" ht="197.25" hidden="1" customHeight="1" x14ac:dyDescent="0.25">
      <c r="A136" s="52"/>
      <c r="B136" s="32"/>
      <c r="C136" s="32"/>
      <c r="D136" s="185" t="s">
        <v>935</v>
      </c>
      <c r="E136" s="183" t="s">
        <v>564</v>
      </c>
      <c r="F136" s="183" t="s">
        <v>729</v>
      </c>
      <c r="G136" s="147" t="s">
        <v>573</v>
      </c>
      <c r="H136" s="92" t="s">
        <v>655</v>
      </c>
      <c r="I136" s="91">
        <v>50</v>
      </c>
      <c r="J136" s="86">
        <v>50</v>
      </c>
      <c r="K136" s="155">
        <v>50</v>
      </c>
      <c r="L136" s="155" t="s">
        <v>852</v>
      </c>
      <c r="M136" s="155">
        <v>55</v>
      </c>
      <c r="N136" s="155">
        <v>55</v>
      </c>
      <c r="O136" s="155"/>
      <c r="P136" s="86">
        <v>55</v>
      </c>
      <c r="Q136" s="219">
        <v>55</v>
      </c>
      <c r="R136" s="219"/>
      <c r="S136" s="219"/>
      <c r="T136" s="86">
        <v>60</v>
      </c>
      <c r="U136" s="86">
        <v>65</v>
      </c>
      <c r="V136" s="86">
        <v>65</v>
      </c>
      <c r="W136" s="86">
        <v>70</v>
      </c>
      <c r="X136" s="86">
        <v>70</v>
      </c>
      <c r="Y136" s="86">
        <v>75</v>
      </c>
      <c r="Z136" s="86">
        <v>75</v>
      </c>
      <c r="AA136" s="86">
        <v>80</v>
      </c>
      <c r="AB136" s="86">
        <v>80</v>
      </c>
      <c r="AC136" s="136" t="s">
        <v>734</v>
      </c>
      <c r="AD136" s="44" t="s">
        <v>759</v>
      </c>
    </row>
    <row r="137" spans="1:30" s="45" customFormat="1" ht="168" hidden="1" customHeight="1" x14ac:dyDescent="0.25">
      <c r="A137" s="52"/>
      <c r="B137" s="32"/>
      <c r="C137" s="32"/>
      <c r="D137" s="185" t="s">
        <v>745</v>
      </c>
      <c r="E137" s="183" t="s">
        <v>594</v>
      </c>
      <c r="F137" s="183" t="s">
        <v>595</v>
      </c>
      <c r="G137" s="147" t="s">
        <v>574</v>
      </c>
      <c r="H137" s="92" t="s">
        <v>746</v>
      </c>
      <c r="I137" s="91">
        <v>70</v>
      </c>
      <c r="J137" s="86">
        <v>73</v>
      </c>
      <c r="K137" s="155">
        <v>73</v>
      </c>
      <c r="L137" s="155" t="s">
        <v>830</v>
      </c>
      <c r="M137" s="155">
        <v>76</v>
      </c>
      <c r="N137" s="155">
        <v>76</v>
      </c>
      <c r="O137" s="155"/>
      <c r="P137" s="86">
        <v>76</v>
      </c>
      <c r="Q137" s="219">
        <v>79</v>
      </c>
      <c r="R137" s="219"/>
      <c r="S137" s="219"/>
      <c r="T137" s="86">
        <v>82</v>
      </c>
      <c r="U137" s="86">
        <v>85</v>
      </c>
      <c r="V137" s="86">
        <v>88</v>
      </c>
      <c r="W137" s="86">
        <v>90</v>
      </c>
      <c r="X137" s="86">
        <v>92</v>
      </c>
      <c r="Y137" s="86">
        <v>94</v>
      </c>
      <c r="Z137" s="86">
        <v>96</v>
      </c>
      <c r="AA137" s="86">
        <v>98</v>
      </c>
      <c r="AB137" s="86">
        <v>100</v>
      </c>
      <c r="AC137" s="136" t="s">
        <v>734</v>
      </c>
      <c r="AD137" s="44" t="s">
        <v>747</v>
      </c>
    </row>
    <row r="138" spans="1:30" s="45" customFormat="1" ht="159" hidden="1" customHeight="1" x14ac:dyDescent="0.25">
      <c r="A138" s="52"/>
      <c r="B138" s="32"/>
      <c r="C138" s="32"/>
      <c r="D138" s="141" t="s">
        <v>745</v>
      </c>
      <c r="E138" s="140" t="s">
        <v>596</v>
      </c>
      <c r="F138" s="140" t="s">
        <v>597</v>
      </c>
      <c r="G138" s="99" t="s">
        <v>599</v>
      </c>
      <c r="H138" s="99" t="s">
        <v>748</v>
      </c>
      <c r="I138" s="147">
        <v>0</v>
      </c>
      <c r="J138" s="147">
        <v>0.25</v>
      </c>
      <c r="K138" s="156">
        <v>0.5</v>
      </c>
      <c r="L138" s="156" t="s">
        <v>831</v>
      </c>
      <c r="M138" s="156">
        <v>0.5</v>
      </c>
      <c r="N138" s="156">
        <v>0.5</v>
      </c>
      <c r="O138" s="156"/>
      <c r="P138" s="147">
        <v>0.5</v>
      </c>
      <c r="Q138" s="220">
        <v>1</v>
      </c>
      <c r="R138" s="220"/>
      <c r="S138" s="220"/>
      <c r="T138" s="147">
        <v>3</v>
      </c>
      <c r="U138" s="147">
        <v>5</v>
      </c>
      <c r="V138" s="147">
        <v>10</v>
      </c>
      <c r="W138" s="147">
        <v>12</v>
      </c>
      <c r="X138" s="147">
        <v>15</v>
      </c>
      <c r="Y138" s="147">
        <v>17</v>
      </c>
      <c r="Z138" s="147">
        <v>20</v>
      </c>
      <c r="AA138" s="147">
        <v>22</v>
      </c>
      <c r="AB138" s="86">
        <v>25</v>
      </c>
      <c r="AC138" s="136" t="s">
        <v>734</v>
      </c>
      <c r="AD138" s="48" t="s">
        <v>747</v>
      </c>
    </row>
    <row r="139" spans="1:30" s="45" customFormat="1" ht="87" hidden="1" customHeight="1" x14ac:dyDescent="0.25">
      <c r="A139" s="190"/>
      <c r="B139" s="183"/>
      <c r="C139" s="183"/>
      <c r="D139" s="185" t="s">
        <v>745</v>
      </c>
      <c r="E139" s="183" t="s">
        <v>598</v>
      </c>
      <c r="F139" s="183" t="s">
        <v>601</v>
      </c>
      <c r="G139" s="147"/>
      <c r="H139" s="147"/>
      <c r="I139" s="147"/>
      <c r="J139" s="182"/>
      <c r="K139" s="182"/>
      <c r="L139" s="182"/>
      <c r="M139" s="182"/>
      <c r="N139" s="161"/>
      <c r="O139" s="161"/>
      <c r="P139" s="147"/>
      <c r="Q139" s="221"/>
      <c r="R139" s="221"/>
      <c r="S139" s="221"/>
      <c r="T139" s="182"/>
      <c r="U139" s="182"/>
      <c r="V139" s="182"/>
      <c r="W139" s="182"/>
      <c r="X139" s="182"/>
      <c r="Y139" s="182"/>
      <c r="Z139" s="182"/>
      <c r="AA139" s="182"/>
      <c r="AB139" s="147"/>
      <c r="AC139" s="136" t="s">
        <v>734</v>
      </c>
      <c r="AD139" s="44" t="s">
        <v>747</v>
      </c>
    </row>
    <row r="140" spans="1:30" s="45" customFormat="1" ht="368.25" hidden="1" customHeight="1" x14ac:dyDescent="0.25">
      <c r="A140" s="190" t="s">
        <v>323</v>
      </c>
      <c r="B140" s="183" t="s">
        <v>322</v>
      </c>
      <c r="C140" s="183" t="s">
        <v>565</v>
      </c>
      <c r="D140" s="185" t="s">
        <v>935</v>
      </c>
      <c r="E140" s="183" t="s">
        <v>329</v>
      </c>
      <c r="F140" s="183" t="s">
        <v>703</v>
      </c>
      <c r="G140" s="147" t="s">
        <v>600</v>
      </c>
      <c r="H140" s="147" t="s">
        <v>656</v>
      </c>
      <c r="I140" s="86">
        <v>10</v>
      </c>
      <c r="J140" s="86">
        <v>10</v>
      </c>
      <c r="K140" s="155">
        <v>5</v>
      </c>
      <c r="L140" s="155" t="s">
        <v>853</v>
      </c>
      <c r="M140" s="177">
        <v>35</v>
      </c>
      <c r="N140" s="155">
        <v>35</v>
      </c>
      <c r="O140" s="155" t="s">
        <v>1015</v>
      </c>
      <c r="P140" s="86">
        <v>15</v>
      </c>
      <c r="Q140" s="219">
        <v>35</v>
      </c>
      <c r="R140" s="219"/>
      <c r="S140" s="219"/>
      <c r="T140" s="177">
        <v>35</v>
      </c>
      <c r="U140" s="177">
        <v>35</v>
      </c>
      <c r="V140" s="86">
        <v>40</v>
      </c>
      <c r="W140" s="86">
        <v>50</v>
      </c>
      <c r="X140" s="86">
        <v>60</v>
      </c>
      <c r="Y140" s="86">
        <v>70</v>
      </c>
      <c r="Z140" s="86">
        <v>80</v>
      </c>
      <c r="AA140" s="86">
        <v>90</v>
      </c>
      <c r="AB140" s="86">
        <v>100</v>
      </c>
      <c r="AC140" s="136" t="s">
        <v>734</v>
      </c>
      <c r="AD140" s="44" t="s">
        <v>759</v>
      </c>
    </row>
    <row r="141" spans="1:30" s="45" customFormat="1" ht="283.5" hidden="1" x14ac:dyDescent="0.25">
      <c r="A141" s="46"/>
      <c r="B141" s="35"/>
      <c r="C141" s="35"/>
      <c r="D141" s="51"/>
      <c r="E141" s="35"/>
      <c r="F141" s="35"/>
      <c r="G141" s="100" t="s">
        <v>602</v>
      </c>
      <c r="H141" s="157" t="s">
        <v>649</v>
      </c>
      <c r="I141" s="158">
        <v>80</v>
      </c>
      <c r="J141" s="159">
        <v>80</v>
      </c>
      <c r="K141" s="160">
        <v>89</v>
      </c>
      <c r="L141" s="160" t="s">
        <v>854</v>
      </c>
      <c r="M141" s="160">
        <v>90</v>
      </c>
      <c r="N141" s="160">
        <v>90</v>
      </c>
      <c r="O141" s="160"/>
      <c r="P141" s="86">
        <v>90</v>
      </c>
      <c r="Q141" s="219">
        <v>95</v>
      </c>
      <c r="R141" s="219"/>
      <c r="S141" s="219"/>
      <c r="T141" s="86">
        <v>100</v>
      </c>
      <c r="U141" s="86">
        <v>100</v>
      </c>
      <c r="V141" s="86">
        <v>100</v>
      </c>
      <c r="W141" s="86">
        <v>100</v>
      </c>
      <c r="X141" s="86">
        <v>100</v>
      </c>
      <c r="Y141" s="86">
        <v>100</v>
      </c>
      <c r="Z141" s="86">
        <v>100</v>
      </c>
      <c r="AA141" s="86">
        <v>100</v>
      </c>
      <c r="AB141" s="86">
        <v>100</v>
      </c>
      <c r="AC141" s="136" t="s">
        <v>734</v>
      </c>
      <c r="AD141" s="44" t="s">
        <v>759</v>
      </c>
    </row>
    <row r="142" spans="1:30" s="45" customFormat="1" ht="220.5" hidden="1" x14ac:dyDescent="0.25">
      <c r="A142" s="47" t="s">
        <v>566</v>
      </c>
      <c r="B142" s="183" t="s">
        <v>567</v>
      </c>
      <c r="C142" s="183" t="s">
        <v>657</v>
      </c>
      <c r="D142" s="185" t="s">
        <v>935</v>
      </c>
      <c r="E142" s="183" t="s">
        <v>568</v>
      </c>
      <c r="F142" s="183" t="s">
        <v>569</v>
      </c>
      <c r="G142" s="147" t="s">
        <v>603</v>
      </c>
      <c r="H142" s="92" t="s">
        <v>651</v>
      </c>
      <c r="I142" s="91">
        <v>50</v>
      </c>
      <c r="J142" s="86">
        <v>50</v>
      </c>
      <c r="K142" s="155">
        <v>70</v>
      </c>
      <c r="L142" s="155" t="s">
        <v>855</v>
      </c>
      <c r="M142" s="155">
        <v>60</v>
      </c>
      <c r="N142" s="155">
        <v>60</v>
      </c>
      <c r="O142" s="155"/>
      <c r="P142" s="86">
        <v>60</v>
      </c>
      <c r="Q142" s="219">
        <v>65</v>
      </c>
      <c r="R142" s="219"/>
      <c r="S142" s="219"/>
      <c r="T142" s="86">
        <v>70</v>
      </c>
      <c r="U142" s="86">
        <v>75</v>
      </c>
      <c r="V142" s="86">
        <v>80</v>
      </c>
      <c r="W142" s="86">
        <v>85</v>
      </c>
      <c r="X142" s="86">
        <v>90</v>
      </c>
      <c r="Y142" s="86">
        <v>90</v>
      </c>
      <c r="Z142" s="86">
        <v>90</v>
      </c>
      <c r="AA142" s="86">
        <v>90</v>
      </c>
      <c r="AB142" s="86">
        <v>90</v>
      </c>
      <c r="AC142" s="136" t="s">
        <v>734</v>
      </c>
      <c r="AD142" s="44" t="s">
        <v>759</v>
      </c>
    </row>
    <row r="143" spans="1:30" s="45" customFormat="1" ht="409.5" hidden="1" x14ac:dyDescent="0.25">
      <c r="A143" s="190" t="s">
        <v>604</v>
      </c>
      <c r="B143" s="183" t="s">
        <v>606</v>
      </c>
      <c r="C143" s="183" t="s">
        <v>608</v>
      </c>
      <c r="D143" s="185" t="s">
        <v>745</v>
      </c>
      <c r="E143" s="183" t="s">
        <v>609</v>
      </c>
      <c r="F143" s="477" t="s">
        <v>608</v>
      </c>
      <c r="G143" s="147" t="s">
        <v>612</v>
      </c>
      <c r="H143" s="147" t="s">
        <v>749</v>
      </c>
      <c r="I143" s="91">
        <v>4</v>
      </c>
      <c r="J143" s="86">
        <v>5</v>
      </c>
      <c r="K143" s="155">
        <v>13</v>
      </c>
      <c r="L143" s="155" t="s">
        <v>832</v>
      </c>
      <c r="M143" s="155">
        <v>6</v>
      </c>
      <c r="N143" s="155">
        <v>0</v>
      </c>
      <c r="O143" s="155" t="s">
        <v>1016</v>
      </c>
      <c r="P143" s="86">
        <v>6</v>
      </c>
      <c r="Q143" s="219">
        <v>10</v>
      </c>
      <c r="R143" s="219"/>
      <c r="S143" s="219"/>
      <c r="T143" s="86">
        <v>15</v>
      </c>
      <c r="U143" s="86">
        <v>20</v>
      </c>
      <c r="V143" s="86">
        <v>25</v>
      </c>
      <c r="W143" s="86">
        <v>30</v>
      </c>
      <c r="X143" s="86">
        <v>35</v>
      </c>
      <c r="Y143" s="86">
        <v>45</v>
      </c>
      <c r="Z143" s="86">
        <v>50</v>
      </c>
      <c r="AA143" s="86">
        <v>55</v>
      </c>
      <c r="AB143" s="86">
        <v>60</v>
      </c>
      <c r="AC143" s="136" t="s">
        <v>734</v>
      </c>
      <c r="AD143" s="48" t="s">
        <v>747</v>
      </c>
    </row>
    <row r="144" spans="1:30" s="45" customFormat="1" ht="173.25" hidden="1" x14ac:dyDescent="0.25">
      <c r="A144" s="190"/>
      <c r="B144" s="183"/>
      <c r="C144" s="183"/>
      <c r="D144" s="185"/>
      <c r="E144" s="184"/>
      <c r="F144" s="478"/>
      <c r="G144" s="147" t="s">
        <v>615</v>
      </c>
      <c r="H144" s="147" t="s">
        <v>750</v>
      </c>
      <c r="I144" s="91">
        <v>3</v>
      </c>
      <c r="J144" s="86">
        <v>5</v>
      </c>
      <c r="K144" s="155">
        <v>3</v>
      </c>
      <c r="L144" s="155" t="s">
        <v>833</v>
      </c>
      <c r="M144" s="155">
        <v>7</v>
      </c>
      <c r="N144" s="155">
        <v>15</v>
      </c>
      <c r="O144" s="155"/>
      <c r="P144" s="86">
        <v>7</v>
      </c>
      <c r="Q144" s="219">
        <v>9</v>
      </c>
      <c r="R144" s="219"/>
      <c r="S144" s="219"/>
      <c r="T144" s="86">
        <v>10</v>
      </c>
      <c r="U144" s="86">
        <v>15</v>
      </c>
      <c r="V144" s="86">
        <v>20</v>
      </c>
      <c r="W144" s="86">
        <v>25</v>
      </c>
      <c r="X144" s="86">
        <v>30</v>
      </c>
      <c r="Y144" s="86">
        <v>35</v>
      </c>
      <c r="Z144" s="86">
        <v>40</v>
      </c>
      <c r="AA144" s="86">
        <v>45</v>
      </c>
      <c r="AB144" s="86">
        <v>50</v>
      </c>
      <c r="AC144" s="136" t="s">
        <v>734</v>
      </c>
      <c r="AD144" s="48" t="s">
        <v>747</v>
      </c>
    </row>
    <row r="145" spans="1:31" s="45" customFormat="1" ht="157.5" hidden="1" x14ac:dyDescent="0.25">
      <c r="A145" s="190"/>
      <c r="B145" s="183"/>
      <c r="C145" s="183"/>
      <c r="D145" s="185"/>
      <c r="E145" s="184"/>
      <c r="F145" s="478"/>
      <c r="G145" s="147" t="s">
        <v>614</v>
      </c>
      <c r="H145" s="147" t="s">
        <v>754</v>
      </c>
      <c r="I145" s="92">
        <v>1.2</v>
      </c>
      <c r="J145" s="86">
        <v>3</v>
      </c>
      <c r="K145" s="155">
        <v>4</v>
      </c>
      <c r="L145" s="155" t="s">
        <v>837</v>
      </c>
      <c r="M145" s="155">
        <v>5</v>
      </c>
      <c r="N145" s="155">
        <v>4</v>
      </c>
      <c r="O145" s="155" t="s">
        <v>1017</v>
      </c>
      <c r="P145" s="86">
        <v>5</v>
      </c>
      <c r="Q145" s="219">
        <v>7</v>
      </c>
      <c r="R145" s="219"/>
      <c r="S145" s="219"/>
      <c r="T145" s="86">
        <v>10</v>
      </c>
      <c r="U145" s="86">
        <v>15</v>
      </c>
      <c r="V145" s="86">
        <v>20</v>
      </c>
      <c r="W145" s="86">
        <v>20</v>
      </c>
      <c r="X145" s="86">
        <v>25</v>
      </c>
      <c r="Y145" s="86">
        <v>25</v>
      </c>
      <c r="Z145" s="86">
        <v>30</v>
      </c>
      <c r="AA145" s="86">
        <v>35</v>
      </c>
      <c r="AB145" s="86">
        <v>40</v>
      </c>
      <c r="AC145" s="136" t="s">
        <v>734</v>
      </c>
      <c r="AD145" s="44" t="s">
        <v>755</v>
      </c>
    </row>
    <row r="146" spans="1:31" s="45" customFormat="1" ht="236.25" hidden="1" x14ac:dyDescent="0.25">
      <c r="A146" s="190"/>
      <c r="B146" s="183"/>
      <c r="C146" s="183"/>
      <c r="D146" s="185" t="s">
        <v>756</v>
      </c>
      <c r="E146" s="184"/>
      <c r="F146" s="478"/>
      <c r="G146" s="147" t="s">
        <v>613</v>
      </c>
      <c r="H146" s="147" t="s">
        <v>757</v>
      </c>
      <c r="I146" s="91">
        <v>0</v>
      </c>
      <c r="J146" s="86">
        <v>3</v>
      </c>
      <c r="K146" s="155">
        <v>25</v>
      </c>
      <c r="L146" s="155" t="s">
        <v>838</v>
      </c>
      <c r="M146" s="155">
        <v>5</v>
      </c>
      <c r="N146" s="155">
        <v>0</v>
      </c>
      <c r="O146" s="155" t="s">
        <v>1018</v>
      </c>
      <c r="P146" s="86">
        <v>5</v>
      </c>
      <c r="Q146" s="219">
        <v>10</v>
      </c>
      <c r="R146" s="219"/>
      <c r="S146" s="219"/>
      <c r="T146" s="86">
        <v>15</v>
      </c>
      <c r="U146" s="86">
        <v>20</v>
      </c>
      <c r="V146" s="86">
        <v>25</v>
      </c>
      <c r="W146" s="86">
        <v>30</v>
      </c>
      <c r="X146" s="86">
        <v>35</v>
      </c>
      <c r="Y146" s="86">
        <v>40</v>
      </c>
      <c r="Z146" s="86">
        <v>42</v>
      </c>
      <c r="AA146" s="86">
        <v>45</v>
      </c>
      <c r="AB146" s="86">
        <v>50</v>
      </c>
      <c r="AC146" s="136" t="s">
        <v>734</v>
      </c>
      <c r="AD146" s="44" t="s">
        <v>755</v>
      </c>
    </row>
    <row r="147" spans="1:31" s="45" customFormat="1" ht="141.75" hidden="1" x14ac:dyDescent="0.25">
      <c r="A147" s="43" t="s">
        <v>605</v>
      </c>
      <c r="B147" s="140" t="s">
        <v>607</v>
      </c>
      <c r="C147" s="183" t="s">
        <v>610</v>
      </c>
      <c r="D147" s="479" t="s">
        <v>745</v>
      </c>
      <c r="E147" s="183" t="s">
        <v>611</v>
      </c>
      <c r="F147" s="183" t="s">
        <v>610</v>
      </c>
      <c r="G147" s="147" t="s">
        <v>616</v>
      </c>
      <c r="H147" s="92" t="s">
        <v>751</v>
      </c>
      <c r="I147" s="91">
        <v>0</v>
      </c>
      <c r="J147" s="86">
        <v>1</v>
      </c>
      <c r="K147" s="155">
        <v>5</v>
      </c>
      <c r="L147" s="155" t="s">
        <v>834</v>
      </c>
      <c r="M147" s="155">
        <v>3</v>
      </c>
      <c r="N147" s="155">
        <v>3</v>
      </c>
      <c r="O147" s="155"/>
      <c r="P147" s="86">
        <v>3</v>
      </c>
      <c r="Q147" s="219">
        <v>7</v>
      </c>
      <c r="R147" s="219"/>
      <c r="S147" s="219"/>
      <c r="T147" s="86">
        <v>10</v>
      </c>
      <c r="U147" s="86">
        <v>15</v>
      </c>
      <c r="V147" s="86">
        <v>20</v>
      </c>
      <c r="W147" s="86">
        <v>25</v>
      </c>
      <c r="X147" s="86">
        <v>30</v>
      </c>
      <c r="Y147" s="86">
        <v>35</v>
      </c>
      <c r="Z147" s="86">
        <v>40</v>
      </c>
      <c r="AA147" s="86">
        <v>45</v>
      </c>
      <c r="AB147" s="86">
        <v>50</v>
      </c>
      <c r="AC147" s="136" t="s">
        <v>734</v>
      </c>
      <c r="AD147" s="44" t="s">
        <v>747</v>
      </c>
    </row>
    <row r="148" spans="1:31" s="45" customFormat="1" ht="157.5" hidden="1" x14ac:dyDescent="0.25">
      <c r="A148" s="50"/>
      <c r="B148" s="32"/>
      <c r="C148" s="183"/>
      <c r="D148" s="478"/>
      <c r="E148" s="183"/>
      <c r="F148" s="183"/>
      <c r="G148" s="147" t="s">
        <v>619</v>
      </c>
      <c r="H148" s="92" t="s">
        <v>752</v>
      </c>
      <c r="I148" s="91">
        <v>20</v>
      </c>
      <c r="J148" s="86">
        <v>30</v>
      </c>
      <c r="K148" s="155">
        <v>38</v>
      </c>
      <c r="L148" s="155" t="s">
        <v>835</v>
      </c>
      <c r="M148" s="155">
        <v>35</v>
      </c>
      <c r="N148" s="155">
        <v>35</v>
      </c>
      <c r="O148" s="155"/>
      <c r="P148" s="86">
        <v>35</v>
      </c>
      <c r="Q148" s="219">
        <v>40</v>
      </c>
      <c r="R148" s="219"/>
      <c r="S148" s="219"/>
      <c r="T148" s="86">
        <v>45</v>
      </c>
      <c r="U148" s="86">
        <v>50</v>
      </c>
      <c r="V148" s="86">
        <v>55</v>
      </c>
      <c r="W148" s="86">
        <v>60</v>
      </c>
      <c r="X148" s="86">
        <v>65</v>
      </c>
      <c r="Y148" s="86">
        <v>70</v>
      </c>
      <c r="Z148" s="86">
        <v>75</v>
      </c>
      <c r="AA148" s="86">
        <v>78</v>
      </c>
      <c r="AB148" s="86">
        <v>80</v>
      </c>
      <c r="AC148" s="136" t="s">
        <v>734</v>
      </c>
      <c r="AD148" s="44" t="s">
        <v>747</v>
      </c>
    </row>
    <row r="149" spans="1:31" s="45" customFormat="1" ht="132" hidden="1" customHeight="1" x14ac:dyDescent="0.25">
      <c r="A149" s="50"/>
      <c r="B149" s="32"/>
      <c r="C149" s="32"/>
      <c r="D149" s="480" t="s">
        <v>756</v>
      </c>
      <c r="E149" s="32"/>
      <c r="F149" s="32"/>
      <c r="G149" s="147" t="s">
        <v>618</v>
      </c>
      <c r="H149" s="92" t="s">
        <v>761</v>
      </c>
      <c r="I149" s="91">
        <v>5</v>
      </c>
      <c r="J149" s="86">
        <v>7</v>
      </c>
      <c r="K149" s="155">
        <v>7</v>
      </c>
      <c r="L149" s="155"/>
      <c r="M149" s="155">
        <v>9</v>
      </c>
      <c r="N149" s="155">
        <v>8</v>
      </c>
      <c r="O149" s="155" t="s">
        <v>1019</v>
      </c>
      <c r="P149" s="86">
        <v>9</v>
      </c>
      <c r="Q149" s="219">
        <v>11</v>
      </c>
      <c r="R149" s="219"/>
      <c r="S149" s="219"/>
      <c r="T149" s="86">
        <v>13</v>
      </c>
      <c r="U149" s="86">
        <v>14</v>
      </c>
      <c r="V149" s="86">
        <v>16</v>
      </c>
      <c r="W149" s="86">
        <v>18</v>
      </c>
      <c r="X149" s="86">
        <v>20</v>
      </c>
      <c r="Y149" s="86">
        <v>25</v>
      </c>
      <c r="Z149" s="86">
        <v>30</v>
      </c>
      <c r="AA149" s="86">
        <v>35</v>
      </c>
      <c r="AB149" s="86">
        <v>40</v>
      </c>
      <c r="AC149" s="136" t="s">
        <v>734</v>
      </c>
      <c r="AD149" s="44" t="s">
        <v>755</v>
      </c>
    </row>
    <row r="150" spans="1:31" s="45" customFormat="1" ht="283.5" hidden="1" x14ac:dyDescent="0.25">
      <c r="A150" s="46"/>
      <c r="B150" s="35"/>
      <c r="C150" s="35"/>
      <c r="D150" s="481"/>
      <c r="E150" s="186"/>
      <c r="F150" s="35"/>
      <c r="G150" s="147" t="s">
        <v>617</v>
      </c>
      <c r="H150" s="92" t="s">
        <v>758</v>
      </c>
      <c r="I150" s="91">
        <v>0</v>
      </c>
      <c r="J150" s="86">
        <v>5</v>
      </c>
      <c r="K150" s="155">
        <v>30</v>
      </c>
      <c r="L150" s="155" t="s">
        <v>877</v>
      </c>
      <c r="M150" s="155">
        <v>10</v>
      </c>
      <c r="N150" s="155">
        <v>12</v>
      </c>
      <c r="O150" s="155" t="s">
        <v>1020</v>
      </c>
      <c r="P150" s="86">
        <v>10</v>
      </c>
      <c r="Q150" s="219">
        <v>15</v>
      </c>
      <c r="R150" s="219"/>
      <c r="S150" s="219"/>
      <c r="T150" s="86">
        <v>20</v>
      </c>
      <c r="U150" s="86">
        <v>25</v>
      </c>
      <c r="V150" s="86">
        <v>30</v>
      </c>
      <c r="W150" s="86">
        <v>35</v>
      </c>
      <c r="X150" s="86">
        <v>40</v>
      </c>
      <c r="Y150" s="86">
        <v>45</v>
      </c>
      <c r="Z150" s="86">
        <v>50</v>
      </c>
      <c r="AA150" s="86">
        <v>55</v>
      </c>
      <c r="AB150" s="86">
        <v>60</v>
      </c>
      <c r="AC150" s="136" t="s">
        <v>734</v>
      </c>
      <c r="AD150" s="44" t="s">
        <v>755</v>
      </c>
    </row>
    <row r="151" spans="1:31" hidden="1" x14ac:dyDescent="0.25">
      <c r="A151" s="39" t="s">
        <v>324</v>
      </c>
      <c r="B151" s="200" t="s">
        <v>27</v>
      </c>
      <c r="C151" s="474" t="s">
        <v>325</v>
      </c>
      <c r="D151" s="482"/>
      <c r="E151" s="482"/>
      <c r="F151" s="482"/>
      <c r="G151" s="482"/>
      <c r="H151" s="482"/>
      <c r="I151" s="426"/>
      <c r="J151" s="426"/>
      <c r="K151" s="426"/>
      <c r="L151" s="426"/>
      <c r="M151" s="426"/>
      <c r="N151" s="426"/>
      <c r="O151" s="426"/>
      <c r="P151" s="426"/>
      <c r="Q151" s="426"/>
      <c r="R151" s="426"/>
      <c r="S151" s="426"/>
      <c r="T151" s="426"/>
      <c r="U151" s="426"/>
      <c r="V151" s="426"/>
      <c r="W151" s="426"/>
      <c r="X151" s="426"/>
      <c r="Y151" s="426"/>
      <c r="Z151" s="426"/>
      <c r="AA151" s="426"/>
      <c r="AB151" s="427"/>
      <c r="AC151" s="178"/>
      <c r="AD151" s="178"/>
    </row>
    <row r="152" spans="1:31" s="5" customFormat="1" ht="216" hidden="1" customHeight="1" x14ac:dyDescent="0.25">
      <c r="A152" s="37" t="s">
        <v>330</v>
      </c>
      <c r="B152" s="139" t="s">
        <v>500</v>
      </c>
      <c r="C152" s="142" t="s">
        <v>497</v>
      </c>
      <c r="D152" s="135" t="s">
        <v>936</v>
      </c>
      <c r="E152" s="139" t="s">
        <v>331</v>
      </c>
      <c r="F152" s="142" t="s">
        <v>498</v>
      </c>
      <c r="G152" s="142" t="s">
        <v>502</v>
      </c>
      <c r="H152" s="54" t="s">
        <v>739</v>
      </c>
      <c r="I152" s="54">
        <v>6.6</v>
      </c>
      <c r="J152" s="142">
        <v>6.6</v>
      </c>
      <c r="K152" s="120">
        <v>6</v>
      </c>
      <c r="L152" s="120"/>
      <c r="M152" s="120">
        <v>6.7</v>
      </c>
      <c r="N152" s="120">
        <v>38.6</v>
      </c>
      <c r="O152" s="120" t="s">
        <v>1021</v>
      </c>
      <c r="P152" s="142">
        <v>6.7</v>
      </c>
      <c r="Q152" s="165">
        <v>6.7</v>
      </c>
      <c r="R152" s="165"/>
      <c r="S152" s="165"/>
      <c r="T152" s="142">
        <v>6.8</v>
      </c>
      <c r="U152" s="142">
        <v>6.8</v>
      </c>
      <c r="V152" s="142">
        <v>6.8</v>
      </c>
      <c r="W152" s="142">
        <v>6.9</v>
      </c>
      <c r="X152" s="142">
        <v>7</v>
      </c>
      <c r="Y152" s="142">
        <v>7</v>
      </c>
      <c r="Z152" s="142">
        <v>7</v>
      </c>
      <c r="AA152" s="142">
        <v>7.2</v>
      </c>
      <c r="AB152" s="142">
        <v>7.2</v>
      </c>
      <c r="AC152" s="136" t="s">
        <v>734</v>
      </c>
      <c r="AD152" s="4" t="s">
        <v>776</v>
      </c>
      <c r="AE152" s="12"/>
    </row>
    <row r="153" spans="1:31" s="5" customFormat="1" ht="236.25" hidden="1" x14ac:dyDescent="0.25">
      <c r="A153" s="37" t="s">
        <v>332</v>
      </c>
      <c r="B153" s="139" t="s">
        <v>333</v>
      </c>
      <c r="C153" s="142" t="s">
        <v>704</v>
      </c>
      <c r="D153" s="135" t="s">
        <v>936</v>
      </c>
      <c r="E153" s="139" t="s">
        <v>501</v>
      </c>
      <c r="F153" s="142" t="s">
        <v>499</v>
      </c>
      <c r="G153" s="142" t="s">
        <v>503</v>
      </c>
      <c r="H153" s="142" t="s">
        <v>740</v>
      </c>
      <c r="I153" s="142">
        <v>2.5</v>
      </c>
      <c r="J153" s="142">
        <v>2.5</v>
      </c>
      <c r="K153" s="120">
        <v>2.5</v>
      </c>
      <c r="L153" s="120"/>
      <c r="M153" s="120">
        <v>2.5</v>
      </c>
      <c r="N153" s="120">
        <v>2.5</v>
      </c>
      <c r="O153" s="120" t="s">
        <v>1022</v>
      </c>
      <c r="P153" s="142">
        <v>2.5</v>
      </c>
      <c r="Q153" s="165">
        <v>2.6</v>
      </c>
      <c r="R153" s="165"/>
      <c r="S153" s="165"/>
      <c r="T153" s="142">
        <v>2.8</v>
      </c>
      <c r="U153" s="142">
        <v>3</v>
      </c>
      <c r="V153" s="142">
        <v>3</v>
      </c>
      <c r="W153" s="142">
        <v>3</v>
      </c>
      <c r="X153" s="142">
        <v>3.5</v>
      </c>
      <c r="Y153" s="142">
        <v>3.5</v>
      </c>
      <c r="Z153" s="142">
        <v>4</v>
      </c>
      <c r="AA153" s="142">
        <v>4.5</v>
      </c>
      <c r="AB153" s="142">
        <v>6</v>
      </c>
      <c r="AC153" s="136" t="s">
        <v>734</v>
      </c>
      <c r="AD153" s="4" t="s">
        <v>776</v>
      </c>
    </row>
    <row r="154" spans="1:31" hidden="1" x14ac:dyDescent="0.25">
      <c r="A154" s="188" t="s">
        <v>39</v>
      </c>
      <c r="B154" s="200" t="s">
        <v>28</v>
      </c>
      <c r="C154" s="474" t="s">
        <v>334</v>
      </c>
      <c r="D154" s="482"/>
      <c r="E154" s="482"/>
      <c r="F154" s="482"/>
      <c r="G154" s="482"/>
      <c r="H154" s="482"/>
      <c r="I154" s="426"/>
      <c r="J154" s="426"/>
      <c r="K154" s="426"/>
      <c r="L154" s="426"/>
      <c r="M154" s="426"/>
      <c r="N154" s="426"/>
      <c r="O154" s="426"/>
      <c r="P154" s="426"/>
      <c r="Q154" s="426"/>
      <c r="R154" s="426"/>
      <c r="S154" s="426"/>
      <c r="T154" s="426"/>
      <c r="U154" s="426"/>
      <c r="V154" s="426"/>
      <c r="W154" s="426"/>
      <c r="X154" s="426"/>
      <c r="Y154" s="426"/>
      <c r="Z154" s="426"/>
      <c r="AA154" s="426"/>
      <c r="AB154" s="427"/>
      <c r="AC154" s="53"/>
      <c r="AD154" s="53"/>
    </row>
    <row r="155" spans="1:31" s="5" customFormat="1" ht="141.75" hidden="1" x14ac:dyDescent="0.25">
      <c r="A155" s="38" t="s">
        <v>335</v>
      </c>
      <c r="B155" s="139" t="s">
        <v>336</v>
      </c>
      <c r="C155" s="183" t="s">
        <v>492</v>
      </c>
      <c r="D155" s="135" t="s">
        <v>937</v>
      </c>
      <c r="E155" s="139" t="s">
        <v>338</v>
      </c>
      <c r="F155" s="139" t="s">
        <v>337</v>
      </c>
      <c r="G155" s="142" t="s">
        <v>344</v>
      </c>
      <c r="H155" s="54" t="s">
        <v>493</v>
      </c>
      <c r="I155" s="113">
        <v>40</v>
      </c>
      <c r="J155" s="113">
        <v>40</v>
      </c>
      <c r="K155" s="118">
        <v>40</v>
      </c>
      <c r="L155" s="118"/>
      <c r="M155" s="118">
        <v>41</v>
      </c>
      <c r="N155" s="118">
        <v>41</v>
      </c>
      <c r="O155" s="118"/>
      <c r="P155" s="113">
        <v>41</v>
      </c>
      <c r="Q155" s="215">
        <v>42</v>
      </c>
      <c r="R155" s="215"/>
      <c r="S155" s="215"/>
      <c r="T155" s="113">
        <v>43</v>
      </c>
      <c r="U155" s="113">
        <v>44</v>
      </c>
      <c r="V155" s="113">
        <v>45</v>
      </c>
      <c r="W155" s="113">
        <v>45</v>
      </c>
      <c r="X155" s="113">
        <v>46</v>
      </c>
      <c r="Y155" s="113">
        <v>46</v>
      </c>
      <c r="Z155" s="113">
        <v>47</v>
      </c>
      <c r="AA155" s="113">
        <v>48</v>
      </c>
      <c r="AB155" s="146">
        <v>48</v>
      </c>
      <c r="AC155" s="136" t="s">
        <v>734</v>
      </c>
      <c r="AD155" s="4" t="s">
        <v>450</v>
      </c>
    </row>
    <row r="156" spans="1:31" s="5" customFormat="1" ht="78.75" hidden="1" x14ac:dyDescent="0.25">
      <c r="A156" s="41" t="s">
        <v>341</v>
      </c>
      <c r="B156" s="139" t="s">
        <v>339</v>
      </c>
      <c r="C156" s="139" t="s">
        <v>436</v>
      </c>
      <c r="D156" s="135" t="s">
        <v>937</v>
      </c>
      <c r="E156" s="139" t="s">
        <v>340</v>
      </c>
      <c r="F156" s="139" t="s">
        <v>424</v>
      </c>
      <c r="G156" s="142" t="s">
        <v>345</v>
      </c>
      <c r="H156" s="54" t="s">
        <v>494</v>
      </c>
      <c r="I156" s="142">
        <v>0.7</v>
      </c>
      <c r="J156" s="113">
        <v>1</v>
      </c>
      <c r="K156" s="118">
        <v>1</v>
      </c>
      <c r="L156" s="118"/>
      <c r="M156" s="118">
        <v>1</v>
      </c>
      <c r="N156" s="118">
        <v>1</v>
      </c>
      <c r="O156" s="118"/>
      <c r="P156" s="113">
        <v>1</v>
      </c>
      <c r="Q156" s="215">
        <v>1</v>
      </c>
      <c r="R156" s="215"/>
      <c r="S156" s="215"/>
      <c r="T156" s="113">
        <v>1.3</v>
      </c>
      <c r="U156" s="113">
        <v>1.5</v>
      </c>
      <c r="V156" s="113">
        <v>2</v>
      </c>
      <c r="W156" s="113">
        <v>2</v>
      </c>
      <c r="X156" s="113">
        <v>2</v>
      </c>
      <c r="Y156" s="113">
        <v>2</v>
      </c>
      <c r="Z156" s="113">
        <v>2.2999999999999998</v>
      </c>
      <c r="AA156" s="113">
        <v>2.5</v>
      </c>
      <c r="AB156" s="142">
        <v>3</v>
      </c>
      <c r="AC156" s="136" t="s">
        <v>734</v>
      </c>
      <c r="AD156" s="4" t="s">
        <v>450</v>
      </c>
    </row>
    <row r="157" spans="1:31" s="5" customFormat="1" ht="126" hidden="1" x14ac:dyDescent="0.25">
      <c r="A157" s="41" t="s">
        <v>342</v>
      </c>
      <c r="B157" s="139" t="s">
        <v>689</v>
      </c>
      <c r="C157" s="139" t="s">
        <v>705</v>
      </c>
      <c r="D157" s="135" t="s">
        <v>937</v>
      </c>
      <c r="E157" s="139" t="s">
        <v>690</v>
      </c>
      <c r="F157" s="139" t="s">
        <v>495</v>
      </c>
      <c r="G157" s="142" t="s">
        <v>496</v>
      </c>
      <c r="H157" s="54" t="s">
        <v>343</v>
      </c>
      <c r="I157" s="54">
        <v>0.6</v>
      </c>
      <c r="J157" s="113">
        <v>1</v>
      </c>
      <c r="K157" s="118">
        <v>1</v>
      </c>
      <c r="L157" s="118"/>
      <c r="M157" s="118">
        <v>1.2</v>
      </c>
      <c r="N157" s="118">
        <v>1.2</v>
      </c>
      <c r="O157" s="118"/>
      <c r="P157" s="113">
        <v>1.2</v>
      </c>
      <c r="Q157" s="215">
        <v>1.2</v>
      </c>
      <c r="R157" s="215"/>
      <c r="S157" s="215"/>
      <c r="T157" s="113">
        <v>1.3</v>
      </c>
      <c r="U157" s="113">
        <v>1.8</v>
      </c>
      <c r="V157" s="113">
        <v>2</v>
      </c>
      <c r="W157" s="113">
        <v>2.2000000000000002</v>
      </c>
      <c r="X157" s="113">
        <v>2.5</v>
      </c>
      <c r="Y157" s="113">
        <v>3</v>
      </c>
      <c r="Z157" s="113">
        <v>3.5</v>
      </c>
      <c r="AA157" s="113">
        <v>4</v>
      </c>
      <c r="AB157" s="142">
        <v>4.4000000000000004</v>
      </c>
      <c r="AC157" s="136" t="s">
        <v>734</v>
      </c>
      <c r="AD157" s="4" t="s">
        <v>450</v>
      </c>
    </row>
    <row r="158" spans="1:31" hidden="1" x14ac:dyDescent="0.25">
      <c r="A158" s="188" t="s">
        <v>40</v>
      </c>
      <c r="B158" s="200" t="s">
        <v>29</v>
      </c>
      <c r="C158" s="474" t="s">
        <v>30</v>
      </c>
      <c r="D158" s="482"/>
      <c r="E158" s="482"/>
      <c r="F158" s="482"/>
      <c r="G158" s="482"/>
      <c r="H158" s="482"/>
      <c r="I158" s="426"/>
      <c r="J158" s="426"/>
      <c r="K158" s="426"/>
      <c r="L158" s="426"/>
      <c r="M158" s="426"/>
      <c r="N158" s="426"/>
      <c r="O158" s="426"/>
      <c r="P158" s="426"/>
      <c r="Q158" s="426"/>
      <c r="R158" s="426"/>
      <c r="S158" s="426"/>
      <c r="T158" s="426"/>
      <c r="U158" s="426"/>
      <c r="V158" s="426"/>
      <c r="W158" s="426"/>
      <c r="X158" s="426"/>
      <c r="Y158" s="426"/>
      <c r="Z158" s="426"/>
      <c r="AA158" s="426"/>
      <c r="AB158" s="427"/>
      <c r="AC158" s="136"/>
      <c r="AD158" s="53"/>
    </row>
    <row r="159" spans="1:31" ht="141.75" hidden="1" x14ac:dyDescent="0.25">
      <c r="A159" s="143" t="s">
        <v>346</v>
      </c>
      <c r="B159" s="142" t="s">
        <v>347</v>
      </c>
      <c r="C159" s="142" t="s">
        <v>515</v>
      </c>
      <c r="D159" s="135" t="s">
        <v>938</v>
      </c>
      <c r="E159" s="142" t="s">
        <v>348</v>
      </c>
      <c r="F159" s="139" t="s">
        <v>516</v>
      </c>
      <c r="G159" s="142" t="s">
        <v>355</v>
      </c>
      <c r="H159" s="54" t="s">
        <v>519</v>
      </c>
      <c r="I159" s="78">
        <v>60</v>
      </c>
      <c r="J159" s="146">
        <v>61</v>
      </c>
      <c r="K159" s="104">
        <v>61</v>
      </c>
      <c r="L159" s="104"/>
      <c r="M159" s="176">
        <v>27</v>
      </c>
      <c r="N159" s="104">
        <v>27</v>
      </c>
      <c r="O159" s="104"/>
      <c r="P159" s="104">
        <v>62</v>
      </c>
      <c r="Q159" s="164">
        <v>63</v>
      </c>
      <c r="R159" s="164"/>
      <c r="S159" s="164"/>
      <c r="T159" s="104">
        <v>64</v>
      </c>
      <c r="U159" s="146">
        <v>65</v>
      </c>
      <c r="V159" s="146">
        <v>66</v>
      </c>
      <c r="W159" s="146">
        <v>67</v>
      </c>
      <c r="X159" s="146">
        <v>67</v>
      </c>
      <c r="Y159" s="146">
        <v>68</v>
      </c>
      <c r="Z159" s="146">
        <v>69</v>
      </c>
      <c r="AA159" s="146">
        <v>70</v>
      </c>
      <c r="AB159" s="146">
        <v>70</v>
      </c>
      <c r="AC159" s="136" t="s">
        <v>734</v>
      </c>
      <c r="AD159" s="4" t="s">
        <v>450</v>
      </c>
    </row>
    <row r="160" spans="1:31" ht="105" hidden="1" x14ac:dyDescent="0.25">
      <c r="A160" s="143" t="s">
        <v>349</v>
      </c>
      <c r="B160" s="144" t="s">
        <v>351</v>
      </c>
      <c r="C160" s="144" t="s">
        <v>437</v>
      </c>
      <c r="D160" s="137" t="s">
        <v>938</v>
      </c>
      <c r="E160" s="144" t="s">
        <v>350</v>
      </c>
      <c r="F160" s="131" t="s">
        <v>517</v>
      </c>
      <c r="G160" s="144" t="s">
        <v>356</v>
      </c>
      <c r="H160" s="143" t="s">
        <v>520</v>
      </c>
      <c r="I160" s="150">
        <v>210</v>
      </c>
      <c r="J160" s="149">
        <v>210</v>
      </c>
      <c r="K160" s="124">
        <v>210</v>
      </c>
      <c r="L160" s="124"/>
      <c r="M160" s="124">
        <v>100</v>
      </c>
      <c r="N160" s="124">
        <v>100</v>
      </c>
      <c r="O160" s="124"/>
      <c r="P160" s="124">
        <v>250</v>
      </c>
      <c r="Q160" s="211">
        <v>270</v>
      </c>
      <c r="R160" s="211"/>
      <c r="S160" s="211"/>
      <c r="T160" s="124">
        <v>350</v>
      </c>
      <c r="U160" s="149">
        <v>450</v>
      </c>
      <c r="V160" s="149">
        <v>500</v>
      </c>
      <c r="W160" s="149">
        <v>550</v>
      </c>
      <c r="X160" s="149">
        <v>600</v>
      </c>
      <c r="Y160" s="149">
        <v>650</v>
      </c>
      <c r="Z160" s="149">
        <v>700</v>
      </c>
      <c r="AA160" s="149">
        <v>750</v>
      </c>
      <c r="AB160" s="149">
        <v>800</v>
      </c>
      <c r="AC160" s="132" t="s">
        <v>734</v>
      </c>
      <c r="AD160" s="145" t="s">
        <v>450</v>
      </c>
    </row>
    <row r="161" spans="1:30" ht="150.75" hidden="1" customHeight="1" x14ac:dyDescent="0.25">
      <c r="A161" s="142"/>
      <c r="B161" s="142"/>
      <c r="C161" s="142"/>
      <c r="D161" s="135" t="s">
        <v>938</v>
      </c>
      <c r="E161" s="142" t="s">
        <v>352</v>
      </c>
      <c r="F161" s="139" t="s">
        <v>518</v>
      </c>
      <c r="G161" s="142" t="s">
        <v>357</v>
      </c>
      <c r="H161" s="142" t="s">
        <v>354</v>
      </c>
      <c r="I161" s="146">
        <v>60</v>
      </c>
      <c r="J161" s="146">
        <v>61</v>
      </c>
      <c r="K161" s="104">
        <v>61</v>
      </c>
      <c r="L161" s="104"/>
      <c r="M161" s="176">
        <v>30</v>
      </c>
      <c r="N161" s="104">
        <v>30</v>
      </c>
      <c r="O161" s="104"/>
      <c r="P161" s="104">
        <v>62</v>
      </c>
      <c r="Q161" s="164">
        <v>63</v>
      </c>
      <c r="R161" s="164"/>
      <c r="S161" s="164"/>
      <c r="T161" s="104">
        <v>64</v>
      </c>
      <c r="U161" s="146">
        <v>65</v>
      </c>
      <c r="V161" s="146">
        <v>66</v>
      </c>
      <c r="W161" s="146">
        <v>67</v>
      </c>
      <c r="X161" s="146">
        <v>67</v>
      </c>
      <c r="Y161" s="146">
        <v>68</v>
      </c>
      <c r="Z161" s="146">
        <v>69</v>
      </c>
      <c r="AA161" s="146">
        <v>69</v>
      </c>
      <c r="AB161" s="146">
        <v>0.7</v>
      </c>
      <c r="AC161" s="136" t="s">
        <v>734</v>
      </c>
      <c r="AD161" s="136" t="s">
        <v>450</v>
      </c>
    </row>
    <row r="162" spans="1:30" ht="236.25" hidden="1" customHeight="1" x14ac:dyDescent="0.25">
      <c r="A162" s="142"/>
      <c r="B162" s="142"/>
      <c r="C162" s="142"/>
      <c r="D162" s="135" t="s">
        <v>718</v>
      </c>
      <c r="E162" s="142" t="s">
        <v>353</v>
      </c>
      <c r="F162" s="194" t="s">
        <v>706</v>
      </c>
      <c r="G162" s="200"/>
      <c r="H162" s="200"/>
      <c r="I162" s="146"/>
      <c r="J162" s="146"/>
      <c r="K162" s="146"/>
      <c r="L162" s="146" t="s">
        <v>878</v>
      </c>
      <c r="M162" s="146"/>
      <c r="N162" s="104"/>
      <c r="O162" s="104"/>
      <c r="P162" s="146"/>
      <c r="Q162" s="164"/>
      <c r="R162" s="164"/>
      <c r="S162" s="164"/>
      <c r="T162" s="146"/>
      <c r="U162" s="146"/>
      <c r="V162" s="146"/>
      <c r="W162" s="146"/>
      <c r="X162" s="146"/>
      <c r="Y162" s="146"/>
      <c r="Z162" s="146"/>
      <c r="AA162" s="146"/>
      <c r="AB162" s="146"/>
      <c r="AC162" s="136" t="s">
        <v>734</v>
      </c>
      <c r="AD162" s="136" t="s">
        <v>450</v>
      </c>
    </row>
    <row r="163" spans="1:30" s="5" customFormat="1" ht="348.75" hidden="1" customHeight="1" x14ac:dyDescent="0.25">
      <c r="A163" s="143" t="s">
        <v>358</v>
      </c>
      <c r="B163" s="144" t="s">
        <v>359</v>
      </c>
      <c r="C163" s="144" t="s">
        <v>507</v>
      </c>
      <c r="D163" s="135" t="s">
        <v>939</v>
      </c>
      <c r="E163" s="142" t="s">
        <v>360</v>
      </c>
      <c r="F163" s="139" t="s">
        <v>425</v>
      </c>
      <c r="G163" s="142" t="s">
        <v>366</v>
      </c>
      <c r="H163" s="54" t="s">
        <v>511</v>
      </c>
      <c r="I163" s="78">
        <v>52</v>
      </c>
      <c r="J163" s="146">
        <v>54</v>
      </c>
      <c r="K163" s="104">
        <v>54</v>
      </c>
      <c r="L163" s="104"/>
      <c r="M163" s="104">
        <v>55</v>
      </c>
      <c r="N163" s="104">
        <v>56</v>
      </c>
      <c r="O163" s="104"/>
      <c r="P163" s="146">
        <v>56</v>
      </c>
      <c r="Q163" s="164">
        <v>57</v>
      </c>
      <c r="R163" s="164"/>
      <c r="S163" s="164"/>
      <c r="T163" s="146">
        <v>59</v>
      </c>
      <c r="U163" s="146">
        <v>60</v>
      </c>
      <c r="V163" s="146">
        <v>62</v>
      </c>
      <c r="W163" s="146">
        <v>63</v>
      </c>
      <c r="X163" s="146">
        <v>65</v>
      </c>
      <c r="Y163" s="146">
        <v>66</v>
      </c>
      <c r="Z163" s="146">
        <v>67</v>
      </c>
      <c r="AA163" s="146">
        <v>69</v>
      </c>
      <c r="AB163" s="146">
        <v>70</v>
      </c>
      <c r="AC163" s="136" t="s">
        <v>734</v>
      </c>
      <c r="AD163" s="4" t="s">
        <v>450</v>
      </c>
    </row>
    <row r="164" spans="1:30" s="5" customFormat="1" ht="142.5" hidden="1" customHeight="1" x14ac:dyDescent="0.25">
      <c r="A164" s="55"/>
      <c r="B164" s="56"/>
      <c r="C164" s="56"/>
      <c r="D164" s="135" t="s">
        <v>939</v>
      </c>
      <c r="E164" s="142" t="s">
        <v>361</v>
      </c>
      <c r="F164" s="139" t="s">
        <v>363</v>
      </c>
      <c r="G164" s="142" t="s">
        <v>367</v>
      </c>
      <c r="H164" s="54" t="s">
        <v>660</v>
      </c>
      <c r="I164" s="78">
        <v>7</v>
      </c>
      <c r="J164" s="146">
        <v>8</v>
      </c>
      <c r="K164" s="104">
        <v>9</v>
      </c>
      <c r="L164" s="104"/>
      <c r="M164" s="104">
        <v>12</v>
      </c>
      <c r="N164" s="104">
        <v>12</v>
      </c>
      <c r="O164" s="104"/>
      <c r="P164" s="146">
        <v>12</v>
      </c>
      <c r="Q164" s="164">
        <v>16</v>
      </c>
      <c r="R164" s="164"/>
      <c r="S164" s="164"/>
      <c r="T164" s="146">
        <v>20</v>
      </c>
      <c r="U164" s="146">
        <v>24</v>
      </c>
      <c r="V164" s="146">
        <v>28</v>
      </c>
      <c r="W164" s="146">
        <v>32</v>
      </c>
      <c r="X164" s="146">
        <v>36</v>
      </c>
      <c r="Y164" s="146">
        <v>40</v>
      </c>
      <c r="Z164" s="146">
        <v>42</v>
      </c>
      <c r="AA164" s="146">
        <v>44</v>
      </c>
      <c r="AB164" s="146">
        <v>45</v>
      </c>
      <c r="AC164" s="136" t="s">
        <v>734</v>
      </c>
      <c r="AD164" s="4" t="s">
        <v>450</v>
      </c>
    </row>
    <row r="165" spans="1:30" s="5" customFormat="1" ht="141.75" hidden="1" x14ac:dyDescent="0.25">
      <c r="A165" s="57"/>
      <c r="B165" s="58"/>
      <c r="C165" s="58"/>
      <c r="D165" s="135" t="s">
        <v>939</v>
      </c>
      <c r="E165" s="142" t="s">
        <v>362</v>
      </c>
      <c r="F165" s="18" t="s">
        <v>508</v>
      </c>
      <c r="G165" s="142" t="s">
        <v>369</v>
      </c>
      <c r="H165" s="54" t="s">
        <v>711</v>
      </c>
      <c r="I165" s="78">
        <v>10</v>
      </c>
      <c r="J165" s="146">
        <v>12</v>
      </c>
      <c r="K165" s="104">
        <v>12</v>
      </c>
      <c r="L165" s="104"/>
      <c r="M165" s="104">
        <v>12</v>
      </c>
      <c r="N165" s="104">
        <v>12</v>
      </c>
      <c r="O165" s="104"/>
      <c r="P165" s="146">
        <v>12</v>
      </c>
      <c r="Q165" s="164">
        <v>13</v>
      </c>
      <c r="R165" s="164"/>
      <c r="S165" s="164"/>
      <c r="T165" s="146">
        <v>13</v>
      </c>
      <c r="U165" s="146">
        <v>14</v>
      </c>
      <c r="V165" s="146">
        <v>14</v>
      </c>
      <c r="W165" s="146">
        <v>15</v>
      </c>
      <c r="X165" s="146">
        <v>15</v>
      </c>
      <c r="Y165" s="146">
        <v>16</v>
      </c>
      <c r="Z165" s="146">
        <v>17</v>
      </c>
      <c r="AA165" s="146">
        <v>18</v>
      </c>
      <c r="AB165" s="146">
        <v>20</v>
      </c>
      <c r="AC165" s="136" t="s">
        <v>734</v>
      </c>
      <c r="AD165" s="4" t="s">
        <v>450</v>
      </c>
    </row>
    <row r="166" spans="1:30" s="5" customFormat="1" ht="189" hidden="1" x14ac:dyDescent="0.25">
      <c r="A166" s="143" t="s">
        <v>368</v>
      </c>
      <c r="B166" s="144" t="s">
        <v>364</v>
      </c>
      <c r="C166" s="144" t="s">
        <v>659</v>
      </c>
      <c r="D166" s="141" t="s">
        <v>940</v>
      </c>
      <c r="E166" s="144" t="s">
        <v>365</v>
      </c>
      <c r="F166" s="66" t="s">
        <v>509</v>
      </c>
      <c r="G166" s="142" t="s">
        <v>543</v>
      </c>
      <c r="H166" s="54" t="s">
        <v>510</v>
      </c>
      <c r="I166" s="103">
        <v>20</v>
      </c>
      <c r="J166" s="104">
        <v>23</v>
      </c>
      <c r="K166" s="104">
        <v>23</v>
      </c>
      <c r="L166" s="104"/>
      <c r="M166" s="176">
        <v>10</v>
      </c>
      <c r="N166" s="104">
        <v>10</v>
      </c>
      <c r="O166" s="104"/>
      <c r="P166" s="104">
        <v>25</v>
      </c>
      <c r="Q166" s="164">
        <v>25</v>
      </c>
      <c r="R166" s="164"/>
      <c r="S166" s="164"/>
      <c r="T166" s="104">
        <v>25</v>
      </c>
      <c r="U166" s="104">
        <v>25</v>
      </c>
      <c r="V166" s="104">
        <v>25</v>
      </c>
      <c r="W166" s="104">
        <v>25</v>
      </c>
      <c r="X166" s="104">
        <v>25</v>
      </c>
      <c r="Y166" s="104">
        <v>25</v>
      </c>
      <c r="Z166" s="104">
        <v>24</v>
      </c>
      <c r="AA166" s="104">
        <v>23</v>
      </c>
      <c r="AB166" s="146">
        <v>20</v>
      </c>
      <c r="AC166" s="136" t="s">
        <v>734</v>
      </c>
      <c r="AD166" s="4" t="s">
        <v>450</v>
      </c>
    </row>
    <row r="167" spans="1:30" ht="18.75" hidden="1" x14ac:dyDescent="0.25">
      <c r="A167" s="199" t="s">
        <v>404</v>
      </c>
      <c r="B167" s="181" t="s">
        <v>41</v>
      </c>
      <c r="C167" s="395" t="s">
        <v>42</v>
      </c>
      <c r="D167" s="445"/>
      <c r="E167" s="445"/>
      <c r="F167" s="445"/>
      <c r="G167" s="445"/>
      <c r="H167" s="445"/>
      <c r="I167" s="445"/>
      <c r="J167" s="445"/>
      <c r="K167" s="445"/>
      <c r="L167" s="445"/>
      <c r="M167" s="445"/>
      <c r="N167" s="445"/>
      <c r="O167" s="445"/>
      <c r="P167" s="445"/>
      <c r="Q167" s="445"/>
      <c r="R167" s="445"/>
      <c r="S167" s="445"/>
      <c r="T167" s="445"/>
      <c r="U167" s="445"/>
      <c r="V167" s="445"/>
      <c r="W167" s="445"/>
      <c r="X167" s="445"/>
      <c r="Y167" s="445"/>
      <c r="Z167" s="445"/>
      <c r="AA167" s="445"/>
      <c r="AB167" s="445"/>
      <c r="AC167" s="445"/>
      <c r="AD167" s="445"/>
    </row>
    <row r="168" spans="1:30" hidden="1" x14ac:dyDescent="0.25">
      <c r="A168" s="60" t="s">
        <v>48</v>
      </c>
      <c r="B168" s="200" t="s">
        <v>43</v>
      </c>
      <c r="C168" s="483" t="s">
        <v>44</v>
      </c>
      <c r="D168" s="445"/>
      <c r="E168" s="445"/>
      <c r="F168" s="445"/>
      <c r="G168" s="445"/>
      <c r="H168" s="445"/>
      <c r="I168" s="445"/>
      <c r="J168" s="445"/>
      <c r="K168" s="445"/>
      <c r="L168" s="445"/>
      <c r="M168" s="445"/>
      <c r="N168" s="445"/>
      <c r="O168" s="445"/>
      <c r="P168" s="445"/>
      <c r="Q168" s="445"/>
      <c r="R168" s="445"/>
      <c r="S168" s="445"/>
      <c r="T168" s="445"/>
      <c r="U168" s="445"/>
      <c r="V168" s="445"/>
      <c r="W168" s="445"/>
      <c r="X168" s="445"/>
      <c r="Y168" s="445"/>
      <c r="Z168" s="445"/>
      <c r="AA168" s="445"/>
      <c r="AB168" s="445"/>
      <c r="AC168" s="445"/>
      <c r="AD168" s="445"/>
    </row>
    <row r="169" spans="1:30" s="5" customFormat="1" ht="389.25" hidden="1" customHeight="1" x14ac:dyDescent="0.25">
      <c r="A169" s="139" t="s">
        <v>407</v>
      </c>
      <c r="B169" s="139" t="s">
        <v>408</v>
      </c>
      <c r="C169" s="183" t="s">
        <v>475</v>
      </c>
      <c r="D169" s="135" t="s">
        <v>941</v>
      </c>
      <c r="E169" s="139" t="s">
        <v>471</v>
      </c>
      <c r="F169" s="139" t="s">
        <v>712</v>
      </c>
      <c r="G169" s="147" t="s">
        <v>428</v>
      </c>
      <c r="H169" s="147" t="s">
        <v>512</v>
      </c>
      <c r="I169" s="147">
        <v>59.5</v>
      </c>
      <c r="J169" s="142">
        <v>67.3</v>
      </c>
      <c r="K169" s="120">
        <v>68.91</v>
      </c>
      <c r="L169" s="120" t="s">
        <v>839</v>
      </c>
      <c r="M169" s="120">
        <v>67.3</v>
      </c>
      <c r="N169" s="120">
        <v>72.09</v>
      </c>
      <c r="O169" s="120" t="s">
        <v>1023</v>
      </c>
      <c r="P169" s="142">
        <v>67.3</v>
      </c>
      <c r="Q169" s="165">
        <v>67.3</v>
      </c>
      <c r="R169" s="165"/>
      <c r="S169" s="165"/>
      <c r="T169" s="142">
        <v>67.3</v>
      </c>
      <c r="U169" s="142">
        <v>67.3</v>
      </c>
      <c r="V169" s="142">
        <v>67.3</v>
      </c>
      <c r="W169" s="142">
        <v>67.3</v>
      </c>
      <c r="X169" s="142">
        <v>67.3</v>
      </c>
      <c r="Y169" s="142">
        <v>67.3</v>
      </c>
      <c r="Z169" s="142">
        <v>67.3</v>
      </c>
      <c r="AA169" s="142">
        <v>67.3</v>
      </c>
      <c r="AB169" s="142">
        <v>80</v>
      </c>
      <c r="AC169" s="4" t="s">
        <v>731</v>
      </c>
      <c r="AD169" s="4" t="s">
        <v>452</v>
      </c>
    </row>
    <row r="170" spans="1:30" s="5" customFormat="1" ht="284.25" hidden="1" customHeight="1" x14ac:dyDescent="0.25">
      <c r="A170" s="38"/>
      <c r="B170" s="12"/>
      <c r="C170" s="32"/>
      <c r="D170" s="31" t="s">
        <v>942</v>
      </c>
      <c r="E170" s="12" t="s">
        <v>472</v>
      </c>
      <c r="F170" s="12" t="s">
        <v>513</v>
      </c>
      <c r="G170" s="56"/>
      <c r="H170" s="56"/>
      <c r="I170" s="142"/>
      <c r="J170" s="142"/>
      <c r="K170" s="120"/>
      <c r="L170" s="120" t="s">
        <v>880</v>
      </c>
      <c r="M170" s="120"/>
      <c r="N170" s="120"/>
      <c r="O170" s="120" t="s">
        <v>1024</v>
      </c>
      <c r="P170" s="142"/>
      <c r="Q170" s="165"/>
      <c r="R170" s="165"/>
      <c r="S170" s="165"/>
      <c r="T170" s="142"/>
      <c r="U170" s="142"/>
      <c r="V170" s="142"/>
      <c r="W170" s="142"/>
      <c r="X170" s="142"/>
      <c r="Y170" s="142"/>
      <c r="Z170" s="142"/>
      <c r="AA170" s="142"/>
      <c r="AB170" s="142"/>
      <c r="AC170" s="145" t="s">
        <v>731</v>
      </c>
      <c r="AD170" s="4" t="s">
        <v>452</v>
      </c>
    </row>
    <row r="171" spans="1:30" s="5" customFormat="1" ht="372" hidden="1" customHeight="1" x14ac:dyDescent="0.25">
      <c r="A171" s="139"/>
      <c r="B171" s="139"/>
      <c r="C171" s="183"/>
      <c r="D171" s="135" t="s">
        <v>942</v>
      </c>
      <c r="E171" s="139" t="s">
        <v>473</v>
      </c>
      <c r="F171" s="139" t="s">
        <v>742</v>
      </c>
      <c r="G171" s="142"/>
      <c r="H171" s="142"/>
      <c r="I171" s="58"/>
      <c r="J171" s="58"/>
      <c r="K171" s="125"/>
      <c r="L171" s="125" t="s">
        <v>879</v>
      </c>
      <c r="M171" s="120"/>
      <c r="N171" s="120"/>
      <c r="O171" s="120" t="s">
        <v>1025</v>
      </c>
      <c r="P171" s="58"/>
      <c r="Q171" s="222"/>
      <c r="R171" s="222"/>
      <c r="S171" s="222"/>
      <c r="T171" s="58"/>
      <c r="U171" s="58"/>
      <c r="V171" s="58"/>
      <c r="W171" s="58"/>
      <c r="X171" s="58"/>
      <c r="Y171" s="58"/>
      <c r="Z171" s="58"/>
      <c r="AA171" s="58"/>
      <c r="AB171" s="58"/>
      <c r="AC171" s="136" t="s">
        <v>732</v>
      </c>
      <c r="AD171" s="4" t="s">
        <v>743</v>
      </c>
    </row>
    <row r="172" spans="1:30" s="5" customFormat="1" ht="390" hidden="1" customHeight="1" x14ac:dyDescent="0.25">
      <c r="A172" s="38" t="s">
        <v>409</v>
      </c>
      <c r="B172" s="7" t="s">
        <v>410</v>
      </c>
      <c r="C172" s="35" t="s">
        <v>375</v>
      </c>
      <c r="D172" s="34" t="s">
        <v>57</v>
      </c>
      <c r="E172" s="7" t="s">
        <v>474</v>
      </c>
      <c r="F172" s="7" t="s">
        <v>730</v>
      </c>
      <c r="G172" s="58" t="s">
        <v>883</v>
      </c>
      <c r="H172" s="58"/>
      <c r="I172" s="58"/>
      <c r="J172" s="58"/>
      <c r="K172" s="58"/>
      <c r="L172" s="58" t="s">
        <v>882</v>
      </c>
      <c r="M172" s="142"/>
      <c r="N172" s="175"/>
      <c r="O172" s="125" t="s">
        <v>1026</v>
      </c>
      <c r="P172" s="58"/>
      <c r="Q172" s="222"/>
      <c r="R172" s="222"/>
      <c r="S172" s="222"/>
      <c r="T172" s="58"/>
      <c r="U172" s="58"/>
      <c r="V172" s="58"/>
      <c r="W172" s="58"/>
      <c r="X172" s="58"/>
      <c r="Y172" s="58"/>
      <c r="Z172" s="58"/>
      <c r="AA172" s="58"/>
      <c r="AB172" s="58"/>
      <c r="AC172" s="16" t="s">
        <v>731</v>
      </c>
      <c r="AD172" s="4" t="s">
        <v>452</v>
      </c>
    </row>
    <row r="173" spans="1:30" hidden="1" x14ac:dyDescent="0.25">
      <c r="A173" s="187" t="s">
        <v>49</v>
      </c>
      <c r="B173" s="136" t="s">
        <v>46</v>
      </c>
      <c r="C173" s="484" t="s">
        <v>45</v>
      </c>
      <c r="D173" s="445"/>
      <c r="E173" s="445"/>
      <c r="F173" s="445"/>
      <c r="G173" s="445"/>
      <c r="H173" s="441"/>
      <c r="I173" s="193"/>
      <c r="J173" s="200"/>
      <c r="K173" s="200"/>
      <c r="L173" s="200"/>
      <c r="M173" s="200"/>
      <c r="N173" s="128"/>
      <c r="O173" s="128"/>
      <c r="P173" s="200"/>
      <c r="Q173" s="210"/>
      <c r="R173" s="210"/>
      <c r="S173" s="210"/>
      <c r="T173" s="200"/>
      <c r="U173" s="200"/>
      <c r="V173" s="200"/>
      <c r="W173" s="200"/>
      <c r="X173" s="200"/>
      <c r="Y173" s="200"/>
      <c r="Z173" s="200"/>
      <c r="AA173" s="200"/>
      <c r="AB173" s="142"/>
      <c r="AC173" s="4"/>
      <c r="AD173" s="4"/>
    </row>
    <row r="174" spans="1:30" ht="126" hidden="1" x14ac:dyDescent="0.25">
      <c r="A174" s="61" t="s">
        <v>661</v>
      </c>
      <c r="B174" s="7" t="s">
        <v>662</v>
      </c>
      <c r="C174" s="35" t="s">
        <v>477</v>
      </c>
      <c r="D174" s="135" t="s">
        <v>713</v>
      </c>
      <c r="E174" s="62" t="s">
        <v>666</v>
      </c>
      <c r="F174" s="115" t="s">
        <v>478</v>
      </c>
      <c r="G174" s="68" t="s">
        <v>476</v>
      </c>
      <c r="H174" s="54" t="s">
        <v>763</v>
      </c>
      <c r="I174" s="78">
        <v>0</v>
      </c>
      <c r="J174" s="146">
        <v>0</v>
      </c>
      <c r="K174" s="146">
        <v>0</v>
      </c>
      <c r="L174" s="146" t="s">
        <v>893</v>
      </c>
      <c r="M174" s="146">
        <v>1</v>
      </c>
      <c r="N174" s="104">
        <v>0</v>
      </c>
      <c r="O174" s="104" t="s">
        <v>1027</v>
      </c>
      <c r="P174" s="146">
        <v>1</v>
      </c>
      <c r="Q174" s="164">
        <v>1</v>
      </c>
      <c r="R174" s="164"/>
      <c r="S174" s="164"/>
      <c r="T174" s="146">
        <v>2</v>
      </c>
      <c r="U174" s="146">
        <v>2</v>
      </c>
      <c r="V174" s="146">
        <v>3</v>
      </c>
      <c r="W174" s="146">
        <v>3</v>
      </c>
      <c r="X174" s="146">
        <v>4</v>
      </c>
      <c r="Y174" s="146">
        <v>4</v>
      </c>
      <c r="Z174" s="146">
        <v>5</v>
      </c>
      <c r="AA174" s="146">
        <v>5</v>
      </c>
      <c r="AB174" s="146">
        <v>5</v>
      </c>
      <c r="AC174" s="4" t="s">
        <v>453</v>
      </c>
      <c r="AD174" s="4" t="s">
        <v>453</v>
      </c>
    </row>
    <row r="175" spans="1:30" ht="141.75" hidden="1" x14ac:dyDescent="0.25">
      <c r="A175" s="37" t="s">
        <v>376</v>
      </c>
      <c r="B175" s="131" t="s">
        <v>663</v>
      </c>
      <c r="C175" s="140" t="s">
        <v>442</v>
      </c>
      <c r="D175" s="135" t="s">
        <v>943</v>
      </c>
      <c r="E175" s="62" t="s">
        <v>665</v>
      </c>
      <c r="F175" s="194" t="s">
        <v>667</v>
      </c>
      <c r="G175" s="69" t="s">
        <v>392</v>
      </c>
      <c r="H175" s="144" t="s">
        <v>764</v>
      </c>
      <c r="I175" s="149">
        <v>0</v>
      </c>
      <c r="J175" s="146">
        <v>0</v>
      </c>
      <c r="K175" s="104">
        <v>0</v>
      </c>
      <c r="L175" s="104"/>
      <c r="M175" s="104">
        <v>0</v>
      </c>
      <c r="N175" s="104">
        <v>0</v>
      </c>
      <c r="O175" s="104" t="s">
        <v>1028</v>
      </c>
      <c r="P175" s="146">
        <v>0</v>
      </c>
      <c r="Q175" s="164">
        <v>120</v>
      </c>
      <c r="R175" s="164"/>
      <c r="S175" s="164"/>
      <c r="T175" s="146">
        <v>120</v>
      </c>
      <c r="U175" s="146">
        <v>170</v>
      </c>
      <c r="V175" s="146">
        <v>180</v>
      </c>
      <c r="W175" s="146">
        <v>300</v>
      </c>
      <c r="X175" s="146">
        <v>300</v>
      </c>
      <c r="Y175" s="146">
        <v>300</v>
      </c>
      <c r="Z175" s="146">
        <v>300</v>
      </c>
      <c r="AA175" s="146">
        <v>300</v>
      </c>
      <c r="AB175" s="146">
        <v>300</v>
      </c>
      <c r="AC175" s="4" t="s">
        <v>733</v>
      </c>
      <c r="AD175" s="4" t="s">
        <v>743</v>
      </c>
    </row>
    <row r="176" spans="1:30" ht="63.75" hidden="1" customHeight="1" x14ac:dyDescent="0.25">
      <c r="A176" s="38"/>
      <c r="B176" s="12"/>
      <c r="C176" s="32"/>
      <c r="D176" s="135"/>
      <c r="E176" s="62" t="s">
        <v>674</v>
      </c>
      <c r="F176" s="194" t="s">
        <v>668</v>
      </c>
      <c r="G176" s="200"/>
      <c r="H176" s="200"/>
      <c r="I176" s="200"/>
      <c r="J176" s="200"/>
      <c r="K176" s="200"/>
      <c r="L176" s="142"/>
      <c r="M176" s="200"/>
      <c r="N176" s="120"/>
      <c r="O176" s="120" t="s">
        <v>1028</v>
      </c>
      <c r="P176" s="142"/>
      <c r="Q176" s="165"/>
      <c r="R176" s="165"/>
      <c r="S176" s="165"/>
      <c r="T176" s="142"/>
      <c r="U176" s="142"/>
      <c r="V176" s="142"/>
      <c r="W176" s="200"/>
      <c r="X176" s="200"/>
      <c r="Y176" s="200"/>
      <c r="Z176" s="200"/>
      <c r="AA176" s="200"/>
      <c r="AB176" s="142"/>
      <c r="AC176" s="4" t="s">
        <v>733</v>
      </c>
      <c r="AD176" s="4" t="s">
        <v>743</v>
      </c>
    </row>
    <row r="177" spans="1:30" ht="58.5" hidden="1" customHeight="1" x14ac:dyDescent="0.25">
      <c r="A177" s="38"/>
      <c r="B177" s="12"/>
      <c r="C177" s="32"/>
      <c r="D177" s="135"/>
      <c r="E177" s="62" t="s">
        <v>675</v>
      </c>
      <c r="F177" s="194" t="s">
        <v>669</v>
      </c>
      <c r="G177" s="192"/>
      <c r="H177" s="192"/>
      <c r="I177" s="192"/>
      <c r="J177" s="192"/>
      <c r="K177" s="192"/>
      <c r="L177" s="138"/>
      <c r="M177" s="192"/>
      <c r="N177" s="120"/>
      <c r="O177" s="120" t="s">
        <v>1028</v>
      </c>
      <c r="P177" s="142"/>
      <c r="Q177" s="165"/>
      <c r="R177" s="165"/>
      <c r="S177" s="165"/>
      <c r="T177" s="142"/>
      <c r="U177" s="142"/>
      <c r="V177" s="142"/>
      <c r="W177" s="200"/>
      <c r="X177" s="192"/>
      <c r="Y177" s="192"/>
      <c r="Z177" s="192"/>
      <c r="AA177" s="192"/>
      <c r="AB177" s="138"/>
      <c r="AC177" s="4" t="s">
        <v>733</v>
      </c>
      <c r="AD177" s="4" t="s">
        <v>743</v>
      </c>
    </row>
    <row r="178" spans="1:30" s="5" customFormat="1" ht="288.75" hidden="1" customHeight="1" x14ac:dyDescent="0.25">
      <c r="A178" s="38"/>
      <c r="B178" s="12"/>
      <c r="C178" s="32"/>
      <c r="D178" s="135" t="s">
        <v>944</v>
      </c>
      <c r="E178" s="62" t="s">
        <v>380</v>
      </c>
      <c r="F178" s="139" t="s">
        <v>670</v>
      </c>
      <c r="G178" s="200"/>
      <c r="H178" s="200"/>
      <c r="I178" s="104">
        <v>0</v>
      </c>
      <c r="J178" s="104">
        <v>0</v>
      </c>
      <c r="K178" s="104">
        <v>0</v>
      </c>
      <c r="L178" s="104" t="s">
        <v>797</v>
      </c>
      <c r="M178" s="104"/>
      <c r="N178" s="104">
        <v>0</v>
      </c>
      <c r="O178" s="104" t="s">
        <v>1029</v>
      </c>
      <c r="P178" s="142"/>
      <c r="Q178" s="165"/>
      <c r="R178" s="165"/>
      <c r="S178" s="165"/>
      <c r="T178" s="142"/>
      <c r="U178" s="142"/>
      <c r="V178" s="142"/>
      <c r="W178" s="200"/>
      <c r="X178" s="200"/>
      <c r="Y178" s="200"/>
      <c r="Z178" s="200"/>
      <c r="AA178" s="200"/>
      <c r="AB178" s="142"/>
      <c r="AC178" s="4" t="s">
        <v>733</v>
      </c>
      <c r="AD178" s="4" t="s">
        <v>743</v>
      </c>
    </row>
    <row r="179" spans="1:30" s="5" customFormat="1" ht="109.5" hidden="1" customHeight="1" x14ac:dyDescent="0.25">
      <c r="A179" s="37" t="s">
        <v>382</v>
      </c>
      <c r="B179" s="131" t="s">
        <v>678</v>
      </c>
      <c r="C179" s="140" t="s">
        <v>386</v>
      </c>
      <c r="D179" s="135" t="s">
        <v>945</v>
      </c>
      <c r="E179" s="62" t="s">
        <v>679</v>
      </c>
      <c r="F179" s="139" t="s">
        <v>381</v>
      </c>
      <c r="G179" s="69" t="s">
        <v>393</v>
      </c>
      <c r="H179" s="144" t="s">
        <v>714</v>
      </c>
      <c r="I179" s="146"/>
      <c r="J179" s="87"/>
      <c r="K179" s="87"/>
      <c r="L179" s="146" t="s">
        <v>890</v>
      </c>
      <c r="M179" s="87">
        <v>1</v>
      </c>
      <c r="N179" s="104">
        <v>0</v>
      </c>
      <c r="O179" s="104" t="s">
        <v>1030</v>
      </c>
      <c r="P179" s="146">
        <v>1</v>
      </c>
      <c r="Q179" s="164">
        <v>2</v>
      </c>
      <c r="R179" s="164"/>
      <c r="S179" s="164"/>
      <c r="T179" s="146">
        <v>3</v>
      </c>
      <c r="U179" s="146">
        <v>3</v>
      </c>
      <c r="V179" s="146">
        <v>3</v>
      </c>
      <c r="W179" s="87">
        <v>3</v>
      </c>
      <c r="X179" s="87">
        <v>3</v>
      </c>
      <c r="Y179" s="87">
        <v>3</v>
      </c>
      <c r="Z179" s="87">
        <v>3</v>
      </c>
      <c r="AA179" s="87">
        <v>3</v>
      </c>
      <c r="AB179" s="146">
        <v>3</v>
      </c>
      <c r="AC179" s="4" t="s">
        <v>733</v>
      </c>
      <c r="AD179" s="4" t="s">
        <v>743</v>
      </c>
    </row>
    <row r="180" spans="1:30" s="5" customFormat="1" ht="236.25" hidden="1" x14ac:dyDescent="0.25">
      <c r="A180" s="38"/>
      <c r="B180" s="12"/>
      <c r="C180" s="32"/>
      <c r="D180" s="135" t="s">
        <v>506</v>
      </c>
      <c r="E180" s="62" t="s">
        <v>680</v>
      </c>
      <c r="F180" s="139" t="s">
        <v>664</v>
      </c>
      <c r="G180" s="200"/>
      <c r="H180" s="200"/>
      <c r="I180" s="87"/>
      <c r="J180" s="87"/>
      <c r="K180" s="87"/>
      <c r="L180" s="146" t="s">
        <v>891</v>
      </c>
      <c r="M180" s="87"/>
      <c r="N180" s="104">
        <v>0</v>
      </c>
      <c r="O180" s="104" t="s">
        <v>1031</v>
      </c>
      <c r="P180" s="146"/>
      <c r="Q180" s="164"/>
      <c r="R180" s="164"/>
      <c r="S180" s="164"/>
      <c r="T180" s="146"/>
      <c r="U180" s="146"/>
      <c r="V180" s="146"/>
      <c r="W180" s="87"/>
      <c r="X180" s="87"/>
      <c r="Y180" s="87"/>
      <c r="Z180" s="87"/>
      <c r="AA180" s="87"/>
      <c r="AB180" s="146"/>
      <c r="AC180" s="4" t="s">
        <v>733</v>
      </c>
      <c r="AD180" s="4" t="s">
        <v>743</v>
      </c>
    </row>
    <row r="181" spans="1:30" s="5" customFormat="1" ht="141.75" hidden="1" customHeight="1" x14ac:dyDescent="0.25">
      <c r="A181" s="61"/>
      <c r="B181" s="7"/>
      <c r="C181" s="35"/>
      <c r="D181" s="135" t="s">
        <v>946</v>
      </c>
      <c r="E181" s="62" t="s">
        <v>691</v>
      </c>
      <c r="F181" s="139" t="s">
        <v>716</v>
      </c>
      <c r="G181" s="59"/>
      <c r="H181" s="59"/>
      <c r="I181" s="87"/>
      <c r="J181" s="104">
        <v>0</v>
      </c>
      <c r="K181" s="104">
        <v>0</v>
      </c>
      <c r="L181" s="104" t="s">
        <v>863</v>
      </c>
      <c r="M181" s="104"/>
      <c r="N181" s="104">
        <v>0</v>
      </c>
      <c r="O181" s="104" t="s">
        <v>1032</v>
      </c>
      <c r="P181" s="146"/>
      <c r="Q181" s="208"/>
      <c r="R181" s="208"/>
      <c r="S181" s="208"/>
      <c r="T181" s="87"/>
      <c r="U181" s="87"/>
      <c r="V181" s="87"/>
      <c r="W181" s="87"/>
      <c r="X181" s="87"/>
      <c r="Y181" s="87"/>
      <c r="Z181" s="87"/>
      <c r="AA181" s="87"/>
      <c r="AB181" s="146"/>
      <c r="AC181" s="4" t="s">
        <v>733</v>
      </c>
      <c r="AD181" s="4" t="s">
        <v>743</v>
      </c>
    </row>
    <row r="182" spans="1:30" s="5" customFormat="1" ht="157.5" hidden="1" x14ac:dyDescent="0.25">
      <c r="A182" s="37" t="s">
        <v>411</v>
      </c>
      <c r="B182" s="131" t="s">
        <v>412</v>
      </c>
      <c r="C182" s="140" t="s">
        <v>387</v>
      </c>
      <c r="D182" s="135" t="s">
        <v>947</v>
      </c>
      <c r="E182" s="62" t="s">
        <v>681</v>
      </c>
      <c r="F182" s="139" t="s">
        <v>385</v>
      </c>
      <c r="G182" s="68" t="s">
        <v>394</v>
      </c>
      <c r="H182" s="142" t="s">
        <v>544</v>
      </c>
      <c r="I182" s="146"/>
      <c r="J182" s="104">
        <v>1</v>
      </c>
      <c r="K182" s="104">
        <v>0</v>
      </c>
      <c r="L182" s="104" t="s">
        <v>798</v>
      </c>
      <c r="M182" s="104">
        <v>1</v>
      </c>
      <c r="N182" s="104">
        <v>0</v>
      </c>
      <c r="O182" s="104" t="s">
        <v>1033</v>
      </c>
      <c r="P182" s="146">
        <v>1</v>
      </c>
      <c r="Q182" s="208">
        <v>2</v>
      </c>
      <c r="R182" s="208"/>
      <c r="S182" s="208"/>
      <c r="T182" s="87">
        <v>2</v>
      </c>
      <c r="U182" s="87">
        <v>2</v>
      </c>
      <c r="V182" s="87">
        <v>2</v>
      </c>
      <c r="W182" s="87">
        <v>2</v>
      </c>
      <c r="X182" s="87">
        <v>2</v>
      </c>
      <c r="Y182" s="87">
        <v>2</v>
      </c>
      <c r="Z182" s="87">
        <v>2</v>
      </c>
      <c r="AA182" s="87">
        <v>2</v>
      </c>
      <c r="AB182" s="146">
        <v>2</v>
      </c>
      <c r="AC182" s="4" t="s">
        <v>733</v>
      </c>
      <c r="AD182" s="4" t="s">
        <v>743</v>
      </c>
    </row>
    <row r="183" spans="1:30" s="5" customFormat="1" ht="157.5" hidden="1" x14ac:dyDescent="0.25">
      <c r="A183" s="61"/>
      <c r="B183" s="7"/>
      <c r="C183" s="35"/>
      <c r="D183" s="135" t="s">
        <v>947</v>
      </c>
      <c r="E183" s="62" t="s">
        <v>682</v>
      </c>
      <c r="F183" s="139" t="s">
        <v>384</v>
      </c>
      <c r="G183" s="200"/>
      <c r="H183" s="200"/>
      <c r="I183" s="200"/>
      <c r="J183" s="104">
        <v>0</v>
      </c>
      <c r="K183" s="104">
        <v>0</v>
      </c>
      <c r="L183" s="104" t="s">
        <v>892</v>
      </c>
      <c r="M183" s="104"/>
      <c r="N183" s="104">
        <v>0</v>
      </c>
      <c r="O183" s="104" t="s">
        <v>1034</v>
      </c>
      <c r="P183" s="142"/>
      <c r="Q183" s="210"/>
      <c r="R183" s="210"/>
      <c r="S183" s="210"/>
      <c r="T183" s="200"/>
      <c r="U183" s="200"/>
      <c r="V183" s="200"/>
      <c r="W183" s="200"/>
      <c r="X183" s="200"/>
      <c r="Y183" s="200"/>
      <c r="Z183" s="200"/>
      <c r="AA183" s="200"/>
      <c r="AB183" s="142"/>
      <c r="AC183" s="4" t="s">
        <v>733</v>
      </c>
      <c r="AD183" s="4" t="s">
        <v>744</v>
      </c>
    </row>
    <row r="184" spans="1:30" ht="45" hidden="1" customHeight="1" x14ac:dyDescent="0.25">
      <c r="A184" s="60" t="s">
        <v>50</v>
      </c>
      <c r="B184" s="200" t="s">
        <v>47</v>
      </c>
      <c r="C184" s="485" t="s">
        <v>671</v>
      </c>
      <c r="D184" s="482"/>
      <c r="E184" s="482"/>
      <c r="F184" s="482"/>
      <c r="G184" s="482"/>
      <c r="H184" s="482"/>
      <c r="I184" s="426"/>
      <c r="J184" s="426"/>
      <c r="K184" s="426"/>
      <c r="L184" s="426"/>
      <c r="M184" s="426"/>
      <c r="N184" s="426"/>
      <c r="O184" s="426"/>
      <c r="P184" s="426"/>
      <c r="Q184" s="426"/>
      <c r="R184" s="426"/>
      <c r="S184" s="426"/>
      <c r="T184" s="426"/>
      <c r="U184" s="426"/>
      <c r="V184" s="426"/>
      <c r="W184" s="426"/>
      <c r="X184" s="426"/>
      <c r="Y184" s="426"/>
      <c r="Z184" s="426"/>
      <c r="AA184" s="426"/>
      <c r="AB184" s="427"/>
      <c r="AC184" s="40"/>
      <c r="AD184" s="40"/>
    </row>
    <row r="185" spans="1:30" ht="409.5" hidden="1" x14ac:dyDescent="0.25">
      <c r="A185" s="37" t="s">
        <v>370</v>
      </c>
      <c r="B185" s="139" t="s">
        <v>371</v>
      </c>
      <c r="C185" s="183" t="s">
        <v>395</v>
      </c>
      <c r="D185" s="135" t="s">
        <v>724</v>
      </c>
      <c r="E185" s="62" t="s">
        <v>372</v>
      </c>
      <c r="F185" s="139" t="s">
        <v>397</v>
      </c>
      <c r="G185" s="68" t="s">
        <v>396</v>
      </c>
      <c r="H185" s="54" t="s">
        <v>548</v>
      </c>
      <c r="I185" s="105">
        <v>0.05</v>
      </c>
      <c r="J185" s="97">
        <v>0.06</v>
      </c>
      <c r="K185" s="152">
        <v>0.02</v>
      </c>
      <c r="L185" s="152" t="s">
        <v>866</v>
      </c>
      <c r="M185" s="152">
        <v>0.1</v>
      </c>
      <c r="N185" s="152">
        <v>0.1</v>
      </c>
      <c r="O185" s="152" t="s">
        <v>1035</v>
      </c>
      <c r="P185" s="97">
        <v>0.1</v>
      </c>
      <c r="Q185" s="216">
        <v>0.15</v>
      </c>
      <c r="R185" s="216"/>
      <c r="S185" s="216"/>
      <c r="T185" s="97">
        <v>0.23</v>
      </c>
      <c r="U185" s="97">
        <v>0.33</v>
      </c>
      <c r="V185" s="97">
        <v>0.45</v>
      </c>
      <c r="W185" s="97">
        <v>0.5</v>
      </c>
      <c r="X185" s="97">
        <v>0.55000000000000004</v>
      </c>
      <c r="Y185" s="97">
        <v>0.6</v>
      </c>
      <c r="Z185" s="106">
        <v>0.65</v>
      </c>
      <c r="AA185" s="106">
        <v>0.75</v>
      </c>
      <c r="AB185" s="106">
        <v>0.8</v>
      </c>
      <c r="AC185" s="178" t="s">
        <v>735</v>
      </c>
      <c r="AD185" s="178" t="s">
        <v>692</v>
      </c>
    </row>
    <row r="186" spans="1:30" ht="110.25" hidden="1" customHeight="1" x14ac:dyDescent="0.25">
      <c r="A186" s="37" t="s">
        <v>374</v>
      </c>
      <c r="B186" s="131" t="s">
        <v>373</v>
      </c>
      <c r="C186" s="140" t="s">
        <v>398</v>
      </c>
      <c r="D186" s="135"/>
      <c r="E186" s="62" t="s">
        <v>377</v>
      </c>
      <c r="F186" s="139" t="s">
        <v>401</v>
      </c>
      <c r="G186" s="68" t="s">
        <v>402</v>
      </c>
      <c r="H186" s="54" t="s">
        <v>550</v>
      </c>
      <c r="I186" s="78">
        <v>10</v>
      </c>
      <c r="J186" s="146">
        <v>15</v>
      </c>
      <c r="K186" s="104">
        <v>15</v>
      </c>
      <c r="L186" s="104"/>
      <c r="M186" s="104">
        <v>18</v>
      </c>
      <c r="N186" s="104">
        <v>18</v>
      </c>
      <c r="O186" s="104" t="s">
        <v>1036</v>
      </c>
      <c r="P186" s="146">
        <v>18</v>
      </c>
      <c r="Q186" s="164">
        <v>20</v>
      </c>
      <c r="R186" s="164"/>
      <c r="S186" s="164"/>
      <c r="T186" s="146">
        <v>23</v>
      </c>
      <c r="U186" s="146">
        <v>25</v>
      </c>
      <c r="V186" s="146">
        <v>30</v>
      </c>
      <c r="W186" s="146">
        <v>33</v>
      </c>
      <c r="X186" s="146">
        <v>35</v>
      </c>
      <c r="Y186" s="146">
        <v>38</v>
      </c>
      <c r="Z186" s="146">
        <v>40</v>
      </c>
      <c r="AA186" s="146">
        <v>45</v>
      </c>
      <c r="AB186" s="146">
        <v>50</v>
      </c>
      <c r="AC186" s="4" t="s">
        <v>733</v>
      </c>
      <c r="AD186" s="4" t="s">
        <v>446</v>
      </c>
    </row>
    <row r="187" spans="1:30" ht="126" hidden="1" x14ac:dyDescent="0.25">
      <c r="A187" s="20"/>
      <c r="B187" s="20"/>
      <c r="C187" s="132"/>
      <c r="D187" s="137"/>
      <c r="E187" s="63" t="s">
        <v>378</v>
      </c>
      <c r="F187" s="66" t="s">
        <v>399</v>
      </c>
      <c r="G187" s="69" t="s">
        <v>547</v>
      </c>
      <c r="H187" s="143" t="s">
        <v>549</v>
      </c>
      <c r="I187" s="150">
        <v>20</v>
      </c>
      <c r="J187" s="149">
        <v>20</v>
      </c>
      <c r="K187" s="124">
        <v>40</v>
      </c>
      <c r="L187" s="124"/>
      <c r="M187" s="124">
        <v>22</v>
      </c>
      <c r="N187" s="124">
        <v>23</v>
      </c>
      <c r="O187" s="124"/>
      <c r="P187" s="149">
        <v>22</v>
      </c>
      <c r="Q187" s="211">
        <v>25</v>
      </c>
      <c r="R187" s="211"/>
      <c r="S187" s="211"/>
      <c r="T187" s="149">
        <v>28</v>
      </c>
      <c r="U187" s="149">
        <v>30</v>
      </c>
      <c r="V187" s="149">
        <v>30</v>
      </c>
      <c r="W187" s="149">
        <v>30</v>
      </c>
      <c r="X187" s="149">
        <v>30</v>
      </c>
      <c r="Y187" s="149">
        <v>35</v>
      </c>
      <c r="Z187" s="149">
        <v>40</v>
      </c>
      <c r="AA187" s="149">
        <v>45</v>
      </c>
      <c r="AB187" s="149">
        <v>50</v>
      </c>
      <c r="AC187" s="4" t="s">
        <v>733</v>
      </c>
      <c r="AD187" s="145" t="s">
        <v>446</v>
      </c>
    </row>
    <row r="188" spans="1:30" ht="79.5" hidden="1" customHeight="1" x14ac:dyDescent="0.25">
      <c r="A188" s="180"/>
      <c r="B188" s="180"/>
      <c r="C188" s="180"/>
      <c r="D188" s="135"/>
      <c r="E188" s="62" t="s">
        <v>379</v>
      </c>
      <c r="F188" s="18" t="s">
        <v>400</v>
      </c>
      <c r="G188" s="68"/>
      <c r="H188" s="142"/>
      <c r="I188" s="142"/>
      <c r="J188" s="200"/>
      <c r="K188" s="200"/>
      <c r="L188" s="142" t="s">
        <v>859</v>
      </c>
      <c r="M188" s="200"/>
      <c r="N188" s="120"/>
      <c r="O188" s="120" t="s">
        <v>1037</v>
      </c>
      <c r="P188" s="142"/>
      <c r="Q188" s="210"/>
      <c r="R188" s="210"/>
      <c r="S188" s="210"/>
      <c r="T188" s="200"/>
      <c r="U188" s="200"/>
      <c r="V188" s="200"/>
      <c r="W188" s="200"/>
      <c r="X188" s="200"/>
      <c r="Y188" s="200"/>
      <c r="Z188" s="192"/>
      <c r="AA188" s="192"/>
      <c r="AB188" s="138"/>
      <c r="AC188" s="4" t="s">
        <v>733</v>
      </c>
      <c r="AD188" s="65" t="s">
        <v>446</v>
      </c>
    </row>
    <row r="189" spans="1:30" ht="190.5" hidden="1" customHeight="1" x14ac:dyDescent="0.25">
      <c r="A189" s="180"/>
      <c r="B189" s="180"/>
      <c r="C189" s="180"/>
      <c r="D189" s="135"/>
      <c r="E189" s="62" t="s">
        <v>380</v>
      </c>
      <c r="F189" s="18" t="s">
        <v>403</v>
      </c>
      <c r="G189" s="200"/>
      <c r="H189" s="142"/>
      <c r="I189" s="142"/>
      <c r="J189" s="200"/>
      <c r="K189" s="200"/>
      <c r="L189" s="142" t="s">
        <v>864</v>
      </c>
      <c r="M189" s="200"/>
      <c r="N189" s="120"/>
      <c r="O189" s="120" t="s">
        <v>1038</v>
      </c>
      <c r="P189" s="142"/>
      <c r="Q189" s="210"/>
      <c r="R189" s="210"/>
      <c r="S189" s="210"/>
      <c r="T189" s="200"/>
      <c r="U189" s="200"/>
      <c r="V189" s="200"/>
      <c r="W189" s="200"/>
      <c r="X189" s="200"/>
      <c r="Y189" s="200"/>
      <c r="Z189" s="192"/>
      <c r="AA189" s="192"/>
      <c r="AB189" s="138"/>
      <c r="AC189" s="4" t="s">
        <v>733</v>
      </c>
      <c r="AD189" s="65" t="s">
        <v>446</v>
      </c>
    </row>
    <row r="190" spans="1:30" ht="99" hidden="1" customHeight="1" x14ac:dyDescent="0.25">
      <c r="A190" s="139" t="s">
        <v>382</v>
      </c>
      <c r="B190" s="139" t="s">
        <v>383</v>
      </c>
      <c r="C190" s="183" t="s">
        <v>426</v>
      </c>
      <c r="D190" s="135" t="s">
        <v>725</v>
      </c>
      <c r="E190" s="62" t="s">
        <v>390</v>
      </c>
      <c r="F190" s="139" t="s">
        <v>405</v>
      </c>
      <c r="G190" s="68"/>
      <c r="H190" s="142"/>
      <c r="I190" s="142"/>
      <c r="J190" s="200"/>
      <c r="K190" s="200"/>
      <c r="L190" s="142" t="s">
        <v>841</v>
      </c>
      <c r="M190" s="200"/>
      <c r="N190" s="120"/>
      <c r="O190" s="120" t="s">
        <v>1039</v>
      </c>
      <c r="P190" s="142"/>
      <c r="Q190" s="210"/>
      <c r="R190" s="210"/>
      <c r="S190" s="210"/>
      <c r="T190" s="200"/>
      <c r="U190" s="200"/>
      <c r="V190" s="200"/>
      <c r="W190" s="200"/>
      <c r="X190" s="200"/>
      <c r="Y190" s="200"/>
      <c r="Z190" s="192"/>
      <c r="AA190" s="192"/>
      <c r="AB190" s="138"/>
      <c r="AC190" s="178" t="s">
        <v>735</v>
      </c>
      <c r="AD190" s="65" t="s">
        <v>692</v>
      </c>
    </row>
    <row r="191" spans="1:30" ht="137.25" hidden="1" customHeight="1" x14ac:dyDescent="0.25">
      <c r="A191" s="139" t="s">
        <v>388</v>
      </c>
      <c r="B191" s="139" t="s">
        <v>389</v>
      </c>
      <c r="C191" s="194" t="s">
        <v>715</v>
      </c>
      <c r="D191" s="135" t="s">
        <v>726</v>
      </c>
      <c r="E191" s="62" t="s">
        <v>391</v>
      </c>
      <c r="F191" s="194" t="s">
        <v>406</v>
      </c>
      <c r="G191" s="68"/>
      <c r="H191" s="142"/>
      <c r="I191" s="142"/>
      <c r="J191" s="192"/>
      <c r="K191" s="192"/>
      <c r="L191" s="138" t="s">
        <v>865</v>
      </c>
      <c r="M191" s="192"/>
      <c r="N191" s="120"/>
      <c r="O191" s="120" t="s">
        <v>1040</v>
      </c>
      <c r="P191" s="138"/>
      <c r="Q191" s="210"/>
      <c r="R191" s="210"/>
      <c r="S191" s="210"/>
      <c r="T191" s="192"/>
      <c r="U191" s="192"/>
      <c r="V191" s="192"/>
      <c r="W191" s="192"/>
      <c r="X191" s="192"/>
      <c r="Y191" s="192"/>
      <c r="Z191" s="192"/>
      <c r="AA191" s="192"/>
      <c r="AB191" s="138"/>
      <c r="AC191" s="178" t="s">
        <v>735</v>
      </c>
      <c r="AD191" s="14" t="s">
        <v>692</v>
      </c>
    </row>
    <row r="192" spans="1:30" ht="27.75" customHeight="1" x14ac:dyDescent="0.25">
      <c r="A192" s="418"/>
      <c r="B192" s="419"/>
      <c r="C192" s="419"/>
      <c r="D192" s="419"/>
      <c r="E192" s="419"/>
      <c r="F192" s="419"/>
      <c r="G192" s="419"/>
      <c r="H192" s="419"/>
      <c r="I192" s="419"/>
      <c r="J192" s="419"/>
      <c r="K192" s="419"/>
      <c r="L192" s="419"/>
      <c r="M192" s="419"/>
      <c r="N192" s="419"/>
      <c r="O192" s="419"/>
      <c r="P192" s="419"/>
      <c r="Q192" s="419"/>
      <c r="R192" s="419"/>
      <c r="S192" s="419"/>
      <c r="T192" s="419"/>
      <c r="U192" s="419"/>
      <c r="V192" s="419"/>
      <c r="W192" s="419"/>
      <c r="X192" s="419"/>
      <c r="Y192" s="419"/>
      <c r="Z192" s="419"/>
      <c r="AA192" s="419"/>
      <c r="AB192" s="419"/>
      <c r="AC192" s="419"/>
      <c r="AD192" s="419"/>
    </row>
  </sheetData>
  <autoFilter ref="A6:AD191">
    <filterColumn colId="29">
      <filters>
        <filter val="Социальное управление совместно с ГБУ Управление соцзащиты"/>
        <filter val="Социальное управление совместно с ГКУ Управление соцзащиты"/>
      </filters>
    </filterColumn>
  </autoFilter>
  <mergeCells count="46">
    <mergeCell ref="A192:AD192"/>
    <mergeCell ref="C124:AB124"/>
    <mergeCell ref="F143:F146"/>
    <mergeCell ref="D147:D148"/>
    <mergeCell ref="D149:D150"/>
    <mergeCell ref="C151:AB151"/>
    <mergeCell ref="C154:AB154"/>
    <mergeCell ref="C158:AB158"/>
    <mergeCell ref="C167:AD167"/>
    <mergeCell ref="C168:AD168"/>
    <mergeCell ref="C173:H173"/>
    <mergeCell ref="C184:AB184"/>
    <mergeCell ref="C117:AB117"/>
    <mergeCell ref="C24:AB24"/>
    <mergeCell ref="C30:AB30"/>
    <mergeCell ref="C37:AB37"/>
    <mergeCell ref="C38:AB38"/>
    <mergeCell ref="C43:AB43"/>
    <mergeCell ref="C54:AB54"/>
    <mergeCell ref="C60:AB60"/>
    <mergeCell ref="C68:AB68"/>
    <mergeCell ref="C79:AB79"/>
    <mergeCell ref="C83:AB83"/>
    <mergeCell ref="C84:AB84"/>
    <mergeCell ref="C13:AB13"/>
    <mergeCell ref="B4:B5"/>
    <mergeCell ref="C4:C5"/>
    <mergeCell ref="E4:E5"/>
    <mergeCell ref="F4:F5"/>
    <mergeCell ref="G4:G5"/>
    <mergeCell ref="H4:H5"/>
    <mergeCell ref="I4:I5"/>
    <mergeCell ref="J4:V4"/>
    <mergeCell ref="W4:AB4"/>
    <mergeCell ref="C7:AB7"/>
    <mergeCell ref="C8:AB8"/>
    <mergeCell ref="AC1:AD1"/>
    <mergeCell ref="A2:AD2"/>
    <mergeCell ref="A3:A5"/>
    <mergeCell ref="B3:C3"/>
    <mergeCell ref="D3:D5"/>
    <mergeCell ref="E3:F3"/>
    <mergeCell ref="G3:H3"/>
    <mergeCell ref="I3:AB3"/>
    <mergeCell ref="AC3:AC5"/>
    <mergeCell ref="AD3:AD5"/>
  </mergeCells>
  <pageMargins left="0.31496062992125984" right="0.31496062992125984" top="0.35433070866141736" bottom="0.35433070866141736" header="0.31496062992125984" footer="0.31496062992125984"/>
  <pageSetup paperSize="9" scale="43" fitToHeight="20" orientation="landscape"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AE192"/>
  <sheetViews>
    <sheetView topLeftCell="A116" zoomScale="75" zoomScaleNormal="75" workbookViewId="0">
      <selection activeCell="D85" sqref="D85:D116"/>
    </sheetView>
  </sheetViews>
  <sheetFormatPr defaultRowHeight="15.75" x14ac:dyDescent="0.25"/>
  <cols>
    <col min="1" max="2" width="9.28515625" style="9" customWidth="1"/>
    <col min="3" max="3" width="30.85546875" style="9" customWidth="1"/>
    <col min="4" max="4" width="30.28515625" style="67" customWidth="1"/>
    <col min="5" max="5" width="10.85546875" style="9" customWidth="1"/>
    <col min="6" max="6" width="28.85546875" style="9" customWidth="1"/>
    <col min="7" max="7" width="10.5703125" style="101" customWidth="1"/>
    <col min="8" max="8" width="27.85546875" style="101" customWidth="1"/>
    <col min="9" max="9" width="10" style="101" customWidth="1"/>
    <col min="10" max="10" width="11" style="80" customWidth="1"/>
    <col min="11" max="11" width="11.42578125" style="80" customWidth="1"/>
    <col min="12" max="12" width="18.42578125" style="80" customWidth="1"/>
    <col min="13" max="13" width="10.85546875" style="80" customWidth="1"/>
    <col min="14" max="14" width="10.85546875" style="172" customWidth="1"/>
    <col min="15" max="15" width="32.7109375" style="172" customWidth="1"/>
    <col min="16" max="16" width="8.28515625" style="79" hidden="1" customWidth="1"/>
    <col min="17" max="18" width="8.28515625" style="223" customWidth="1"/>
    <col min="19" max="19" width="17.85546875" style="223" customWidth="1"/>
    <col min="20" max="20" width="8.28515625" style="80" hidden="1" customWidth="1"/>
    <col min="21" max="21" width="9.28515625" style="80" hidden="1" customWidth="1"/>
    <col min="22" max="22" width="9.7109375" style="80" hidden="1" customWidth="1"/>
    <col min="23" max="23" width="10.140625" style="80" hidden="1" customWidth="1"/>
    <col min="24" max="24" width="10.5703125" style="80" hidden="1" customWidth="1"/>
    <col min="25" max="25" width="9.7109375" style="80" hidden="1" customWidth="1"/>
    <col min="26" max="26" width="11.28515625" style="80" hidden="1" customWidth="1"/>
    <col min="27" max="27" width="12.85546875" style="80" hidden="1" customWidth="1"/>
    <col min="28" max="28" width="11.5703125" style="79" customWidth="1"/>
    <col min="29" max="29" width="24.28515625" style="1" customWidth="1"/>
    <col min="30" max="30" width="33" style="1" customWidth="1"/>
    <col min="31" max="32" width="9.140625" style="2" customWidth="1"/>
    <col min="33" max="16384" width="9.140625" style="2"/>
  </cols>
  <sheetData>
    <row r="1" spans="1:30" s="112" customFormat="1" ht="128.25" customHeight="1" x14ac:dyDescent="0.25">
      <c r="A1" s="107"/>
      <c r="B1" s="107"/>
      <c r="C1" s="9"/>
      <c r="D1" s="108"/>
      <c r="E1" s="107"/>
      <c r="F1" s="9"/>
      <c r="G1" s="109"/>
      <c r="H1" s="109"/>
      <c r="I1" s="109"/>
      <c r="J1" s="110"/>
      <c r="K1" s="110"/>
      <c r="L1" s="110"/>
      <c r="M1" s="110"/>
      <c r="N1" s="171"/>
      <c r="O1" s="171"/>
      <c r="P1" s="111"/>
      <c r="Q1" s="171"/>
      <c r="R1" s="171"/>
      <c r="S1" s="171"/>
      <c r="T1" s="110"/>
      <c r="U1" s="110"/>
      <c r="V1" s="110"/>
      <c r="W1" s="110"/>
      <c r="X1" s="110"/>
      <c r="Y1" s="110"/>
      <c r="Z1" s="110"/>
      <c r="AA1" s="110"/>
      <c r="AB1" s="111"/>
      <c r="AC1" s="435"/>
      <c r="AD1" s="436"/>
    </row>
    <row r="2" spans="1:30" ht="20.25" x14ac:dyDescent="0.25">
      <c r="A2" s="437" t="s">
        <v>948</v>
      </c>
      <c r="B2" s="438"/>
      <c r="C2" s="438"/>
      <c r="D2" s="438"/>
      <c r="E2" s="438"/>
      <c r="F2" s="438"/>
      <c r="G2" s="438"/>
      <c r="H2" s="438"/>
      <c r="I2" s="439"/>
      <c r="J2" s="439"/>
      <c r="K2" s="439"/>
      <c r="L2" s="439"/>
      <c r="M2" s="439"/>
      <c r="N2" s="439"/>
      <c r="O2" s="439"/>
      <c r="P2" s="439"/>
      <c r="Q2" s="439"/>
      <c r="R2" s="439"/>
      <c r="S2" s="439"/>
      <c r="T2" s="439"/>
      <c r="U2" s="439"/>
      <c r="V2" s="439"/>
      <c r="W2" s="439"/>
      <c r="X2" s="439"/>
      <c r="Y2" s="439"/>
      <c r="Z2" s="439"/>
      <c r="AA2" s="439"/>
      <c r="AB2" s="439"/>
      <c r="AC2" s="439"/>
      <c r="AD2" s="439"/>
    </row>
    <row r="3" spans="1:30" ht="45.75" customHeight="1" x14ac:dyDescent="0.25">
      <c r="A3" s="440" t="s">
        <v>0</v>
      </c>
      <c r="B3" s="442" t="s">
        <v>427</v>
      </c>
      <c r="C3" s="443"/>
      <c r="D3" s="444" t="s">
        <v>79</v>
      </c>
      <c r="E3" s="442" t="s">
        <v>2</v>
      </c>
      <c r="F3" s="442"/>
      <c r="G3" s="446" t="s">
        <v>3</v>
      </c>
      <c r="H3" s="447"/>
      <c r="I3" s="448" t="s">
        <v>443</v>
      </c>
      <c r="J3" s="426"/>
      <c r="K3" s="426"/>
      <c r="L3" s="426"/>
      <c r="M3" s="426"/>
      <c r="N3" s="426"/>
      <c r="O3" s="426"/>
      <c r="P3" s="426"/>
      <c r="Q3" s="426"/>
      <c r="R3" s="426"/>
      <c r="S3" s="426"/>
      <c r="T3" s="426"/>
      <c r="U3" s="426"/>
      <c r="V3" s="426"/>
      <c r="W3" s="426"/>
      <c r="X3" s="426"/>
      <c r="Y3" s="426"/>
      <c r="Z3" s="426"/>
      <c r="AA3" s="426"/>
      <c r="AB3" s="427"/>
      <c r="AC3" s="449" t="s">
        <v>777</v>
      </c>
      <c r="AD3" s="449" t="s">
        <v>736</v>
      </c>
    </row>
    <row r="4" spans="1:30" ht="26.25" customHeight="1" x14ac:dyDescent="0.25">
      <c r="A4" s="440"/>
      <c r="B4" s="442" t="s">
        <v>1</v>
      </c>
      <c r="C4" s="442" t="s">
        <v>4</v>
      </c>
      <c r="D4" s="444"/>
      <c r="E4" s="442" t="s">
        <v>1</v>
      </c>
      <c r="F4" s="442" t="s">
        <v>4</v>
      </c>
      <c r="G4" s="446" t="s">
        <v>1</v>
      </c>
      <c r="H4" s="448" t="s">
        <v>4</v>
      </c>
      <c r="I4" s="454" t="s">
        <v>620</v>
      </c>
      <c r="J4" s="448" t="s">
        <v>444</v>
      </c>
      <c r="K4" s="456"/>
      <c r="L4" s="456"/>
      <c r="M4" s="456"/>
      <c r="N4" s="456"/>
      <c r="O4" s="456"/>
      <c r="P4" s="457"/>
      <c r="Q4" s="457"/>
      <c r="R4" s="457"/>
      <c r="S4" s="457"/>
      <c r="T4" s="457"/>
      <c r="U4" s="457"/>
      <c r="V4" s="458"/>
      <c r="W4" s="448" t="s">
        <v>445</v>
      </c>
      <c r="X4" s="457"/>
      <c r="Y4" s="457"/>
      <c r="Z4" s="457"/>
      <c r="AA4" s="457"/>
      <c r="AB4" s="458"/>
      <c r="AC4" s="450"/>
      <c r="AD4" s="450"/>
    </row>
    <row r="5" spans="1:30" ht="74.25" customHeight="1" x14ac:dyDescent="0.25">
      <c r="A5" s="441"/>
      <c r="B5" s="445"/>
      <c r="C5" s="445"/>
      <c r="D5" s="445"/>
      <c r="E5" s="445"/>
      <c r="F5" s="445"/>
      <c r="G5" s="452"/>
      <c r="H5" s="453"/>
      <c r="I5" s="455"/>
      <c r="J5" s="81" t="s">
        <v>1045</v>
      </c>
      <c r="K5" s="81" t="s">
        <v>785</v>
      </c>
      <c r="L5" s="81" t="s">
        <v>1042</v>
      </c>
      <c r="M5" s="81" t="s">
        <v>1046</v>
      </c>
      <c r="N5" s="151" t="s">
        <v>895</v>
      </c>
      <c r="O5" s="151" t="s">
        <v>1041</v>
      </c>
      <c r="P5" s="81">
        <v>2020</v>
      </c>
      <c r="Q5" s="208" t="s">
        <v>1048</v>
      </c>
      <c r="R5" s="208" t="s">
        <v>1049</v>
      </c>
      <c r="S5" s="208" t="s">
        <v>1047</v>
      </c>
      <c r="T5" s="81">
        <v>2022</v>
      </c>
      <c r="U5" s="81">
        <v>2023</v>
      </c>
      <c r="V5" s="81">
        <v>2024</v>
      </c>
      <c r="W5" s="81">
        <v>2025</v>
      </c>
      <c r="X5" s="81">
        <v>2026</v>
      </c>
      <c r="Y5" s="81">
        <v>2027</v>
      </c>
      <c r="Z5" s="81">
        <v>2028</v>
      </c>
      <c r="AA5" s="81">
        <v>2029</v>
      </c>
      <c r="AB5" s="81">
        <v>2030</v>
      </c>
      <c r="AC5" s="450"/>
      <c r="AD5" s="450"/>
    </row>
    <row r="6" spans="1:30" s="73" customFormat="1" x14ac:dyDescent="0.25">
      <c r="A6" s="71">
        <v>1</v>
      </c>
      <c r="B6" s="72">
        <v>2</v>
      </c>
      <c r="C6" s="72">
        <v>3</v>
      </c>
      <c r="D6" s="72">
        <v>4</v>
      </c>
      <c r="E6" s="72">
        <v>5</v>
      </c>
      <c r="F6" s="72">
        <v>6</v>
      </c>
      <c r="G6" s="82">
        <v>7</v>
      </c>
      <c r="H6" s="83">
        <v>8</v>
      </c>
      <c r="I6" s="84">
        <v>9</v>
      </c>
      <c r="J6" s="81">
        <v>10</v>
      </c>
      <c r="K6" s="81"/>
      <c r="L6" s="81"/>
      <c r="M6" s="81">
        <v>11</v>
      </c>
      <c r="N6" s="151"/>
      <c r="O6" s="151"/>
      <c r="P6" s="81">
        <v>11</v>
      </c>
      <c r="Q6" s="208">
        <v>12</v>
      </c>
      <c r="R6" s="208"/>
      <c r="S6" s="208"/>
      <c r="T6" s="81">
        <v>13</v>
      </c>
      <c r="U6" s="81">
        <v>14</v>
      </c>
      <c r="V6" s="81">
        <v>15</v>
      </c>
      <c r="W6" s="81">
        <v>16</v>
      </c>
      <c r="X6" s="81">
        <v>17</v>
      </c>
      <c r="Y6" s="81">
        <v>18</v>
      </c>
      <c r="Z6" s="81">
        <v>19</v>
      </c>
      <c r="AA6" s="81">
        <v>20</v>
      </c>
      <c r="AB6" s="81">
        <v>21</v>
      </c>
      <c r="AC6" s="70">
        <v>22</v>
      </c>
      <c r="AD6" s="70">
        <v>23</v>
      </c>
    </row>
    <row r="7" spans="1:30" ht="18.75" hidden="1" x14ac:dyDescent="0.25">
      <c r="A7" s="196">
        <v>1</v>
      </c>
      <c r="B7" s="179" t="s">
        <v>6</v>
      </c>
      <c r="C7" s="403" t="s">
        <v>5</v>
      </c>
      <c r="D7" s="403"/>
      <c r="E7" s="403"/>
      <c r="F7" s="403"/>
      <c r="G7" s="403"/>
      <c r="H7" s="403"/>
      <c r="I7" s="403"/>
      <c r="J7" s="445"/>
      <c r="K7" s="445"/>
      <c r="L7" s="445"/>
      <c r="M7" s="445"/>
      <c r="N7" s="445"/>
      <c r="O7" s="445"/>
      <c r="P7" s="445"/>
      <c r="Q7" s="445"/>
      <c r="R7" s="445"/>
      <c r="S7" s="445"/>
      <c r="T7" s="445"/>
      <c r="U7" s="445"/>
      <c r="V7" s="445"/>
      <c r="W7" s="445"/>
      <c r="X7" s="445"/>
      <c r="Y7" s="445"/>
      <c r="Z7" s="445"/>
      <c r="AA7" s="445"/>
      <c r="AB7" s="445"/>
      <c r="AC7" s="178"/>
      <c r="AD7" s="178"/>
    </row>
    <row r="8" spans="1:30" ht="15" hidden="1" x14ac:dyDescent="0.25">
      <c r="A8" s="130" t="s">
        <v>10</v>
      </c>
      <c r="B8" s="180" t="s">
        <v>784</v>
      </c>
      <c r="C8" s="442" t="s">
        <v>7</v>
      </c>
      <c r="D8" s="442"/>
      <c r="E8" s="442"/>
      <c r="F8" s="442"/>
      <c r="G8" s="442"/>
      <c r="H8" s="442"/>
      <c r="I8" s="442"/>
      <c r="J8" s="445"/>
      <c r="K8" s="445"/>
      <c r="L8" s="445"/>
      <c r="M8" s="445"/>
      <c r="N8" s="445"/>
      <c r="O8" s="445"/>
      <c r="P8" s="445"/>
      <c r="Q8" s="445"/>
      <c r="R8" s="445"/>
      <c r="S8" s="445"/>
      <c r="T8" s="445"/>
      <c r="U8" s="445"/>
      <c r="V8" s="445"/>
      <c r="W8" s="445"/>
      <c r="X8" s="445"/>
      <c r="Y8" s="445"/>
      <c r="Z8" s="445"/>
      <c r="AA8" s="445"/>
      <c r="AB8" s="445"/>
      <c r="AC8" s="178"/>
      <c r="AD8" s="178"/>
    </row>
    <row r="9" spans="1:30" s="5" customFormat="1" ht="178.5" hidden="1" customHeight="1" x14ac:dyDescent="0.25">
      <c r="A9" s="3" t="s">
        <v>54</v>
      </c>
      <c r="B9" s="131" t="s">
        <v>51</v>
      </c>
      <c r="C9" s="131" t="s">
        <v>469</v>
      </c>
      <c r="D9" s="132" t="s">
        <v>57</v>
      </c>
      <c r="E9" s="131" t="s">
        <v>60</v>
      </c>
      <c r="F9" s="131" t="s">
        <v>59</v>
      </c>
      <c r="G9" s="142" t="s">
        <v>73</v>
      </c>
      <c r="H9" s="54" t="s">
        <v>741</v>
      </c>
      <c r="I9" s="78">
        <v>18</v>
      </c>
      <c r="J9" s="146">
        <v>19</v>
      </c>
      <c r="K9" s="104">
        <v>23</v>
      </c>
      <c r="L9" s="104"/>
      <c r="M9" s="104">
        <v>20</v>
      </c>
      <c r="N9" s="104">
        <v>25</v>
      </c>
      <c r="O9" s="104"/>
      <c r="P9" s="146">
        <v>20</v>
      </c>
      <c r="Q9" s="164">
        <v>21</v>
      </c>
      <c r="R9" s="164"/>
      <c r="S9" s="164"/>
      <c r="T9" s="146">
        <v>22</v>
      </c>
      <c r="U9" s="146">
        <v>23</v>
      </c>
      <c r="V9" s="146">
        <v>24</v>
      </c>
      <c r="W9" s="146">
        <v>25</v>
      </c>
      <c r="X9" s="146">
        <v>26</v>
      </c>
      <c r="Y9" s="146">
        <v>27</v>
      </c>
      <c r="Z9" s="146">
        <v>28</v>
      </c>
      <c r="AA9" s="146">
        <v>29</v>
      </c>
      <c r="AB9" s="146">
        <v>30</v>
      </c>
      <c r="AC9" s="4" t="s">
        <v>731</v>
      </c>
      <c r="AD9" s="4" t="s">
        <v>447</v>
      </c>
    </row>
    <row r="10" spans="1:30" ht="157.5" hidden="1" customHeight="1" x14ac:dyDescent="0.25">
      <c r="A10" s="130"/>
      <c r="B10" s="133"/>
      <c r="C10" s="133"/>
      <c r="D10" s="134"/>
      <c r="E10" s="133"/>
      <c r="F10" s="133"/>
      <c r="G10" s="138" t="s">
        <v>74</v>
      </c>
      <c r="H10" s="198" t="s">
        <v>621</v>
      </c>
      <c r="I10" s="198">
        <v>12.75</v>
      </c>
      <c r="J10" s="142">
        <v>12.5</v>
      </c>
      <c r="K10" s="120">
        <v>14.9</v>
      </c>
      <c r="L10" s="120"/>
      <c r="M10" s="120">
        <v>12.6</v>
      </c>
      <c r="N10" s="120">
        <v>16.14</v>
      </c>
      <c r="O10" s="120" t="s">
        <v>949</v>
      </c>
      <c r="P10" s="142">
        <v>12.6</v>
      </c>
      <c r="Q10" s="165">
        <v>12.7</v>
      </c>
      <c r="R10" s="165"/>
      <c r="S10" s="165"/>
      <c r="T10" s="142">
        <v>12.8</v>
      </c>
      <c r="U10" s="142">
        <v>12.9</v>
      </c>
      <c r="V10" s="142">
        <v>13</v>
      </c>
      <c r="W10" s="142">
        <v>13.2</v>
      </c>
      <c r="X10" s="142">
        <v>13.3</v>
      </c>
      <c r="Y10" s="142">
        <v>13.8</v>
      </c>
      <c r="Z10" s="142">
        <v>14</v>
      </c>
      <c r="AA10" s="142">
        <v>14.5</v>
      </c>
      <c r="AB10" s="142">
        <v>14.8</v>
      </c>
      <c r="AC10" s="178" t="s">
        <v>732</v>
      </c>
      <c r="AD10" s="178" t="s">
        <v>446</v>
      </c>
    </row>
    <row r="11" spans="1:30" ht="122.25" hidden="1" customHeight="1" x14ac:dyDescent="0.25">
      <c r="A11" s="180" t="s">
        <v>55</v>
      </c>
      <c r="B11" s="194" t="s">
        <v>52</v>
      </c>
      <c r="C11" s="194" t="s">
        <v>622</v>
      </c>
      <c r="D11" s="195" t="s">
        <v>57</v>
      </c>
      <c r="E11" s="194" t="s">
        <v>61</v>
      </c>
      <c r="F11" s="194" t="s">
        <v>623</v>
      </c>
      <c r="G11" s="138" t="s">
        <v>75</v>
      </c>
      <c r="H11" s="138" t="s">
        <v>737</v>
      </c>
      <c r="I11" s="138" t="s">
        <v>720</v>
      </c>
      <c r="J11" s="148">
        <v>10</v>
      </c>
      <c r="K11" s="104">
        <v>18</v>
      </c>
      <c r="L11" s="104"/>
      <c r="M11" s="104">
        <v>10</v>
      </c>
      <c r="N11" s="104">
        <v>77</v>
      </c>
      <c r="O11" s="104" t="s">
        <v>950</v>
      </c>
      <c r="P11" s="148">
        <v>10</v>
      </c>
      <c r="Q11" s="164">
        <f>64+P11</f>
        <v>74</v>
      </c>
      <c r="R11" s="164"/>
      <c r="S11" s="164"/>
      <c r="T11" s="148">
        <f>215+Q11</f>
        <v>289</v>
      </c>
      <c r="U11" s="148">
        <f>T11+1125</f>
        <v>1414</v>
      </c>
      <c r="V11" s="148">
        <f>U11</f>
        <v>1414</v>
      </c>
      <c r="W11" s="148">
        <f>150+V11</f>
        <v>1564</v>
      </c>
      <c r="X11" s="148">
        <f>1332+W11</f>
        <v>2896</v>
      </c>
      <c r="Y11" s="148">
        <f>X11</f>
        <v>2896</v>
      </c>
      <c r="Z11" s="148">
        <f>Y11</f>
        <v>2896</v>
      </c>
      <c r="AA11" s="148">
        <f>3500+Z11</f>
        <v>6396</v>
      </c>
      <c r="AB11" s="148">
        <f>160+AA11</f>
        <v>6556</v>
      </c>
      <c r="AC11" s="180" t="s">
        <v>731</v>
      </c>
      <c r="AD11" s="180" t="s">
        <v>707</v>
      </c>
    </row>
    <row r="12" spans="1:30" ht="133.5" hidden="1" customHeight="1" x14ac:dyDescent="0.25">
      <c r="A12" s="130" t="s">
        <v>56</v>
      </c>
      <c r="B12" s="133" t="s">
        <v>53</v>
      </c>
      <c r="C12" s="133" t="s">
        <v>413</v>
      </c>
      <c r="D12" s="134" t="s">
        <v>57</v>
      </c>
      <c r="E12" s="133" t="s">
        <v>62</v>
      </c>
      <c r="F12" s="133" t="s">
        <v>624</v>
      </c>
      <c r="G12" s="75"/>
      <c r="H12" s="58"/>
      <c r="I12" s="58"/>
      <c r="J12" s="76"/>
      <c r="K12" s="76"/>
      <c r="L12" s="76"/>
      <c r="M12" s="76"/>
      <c r="N12" s="126"/>
      <c r="O12" s="126"/>
      <c r="P12" s="75"/>
      <c r="Q12" s="209"/>
      <c r="R12" s="209"/>
      <c r="S12" s="209"/>
      <c r="T12" s="76"/>
      <c r="U12" s="76"/>
      <c r="V12" s="76"/>
      <c r="W12" s="76"/>
      <c r="X12" s="76"/>
      <c r="Y12" s="76"/>
      <c r="Z12" s="76"/>
      <c r="AA12" s="76"/>
      <c r="AB12" s="75"/>
      <c r="AC12" s="8" t="s">
        <v>731</v>
      </c>
      <c r="AD12" s="8" t="s">
        <v>707</v>
      </c>
    </row>
    <row r="13" spans="1:30" ht="15" hidden="1" x14ac:dyDescent="0.25">
      <c r="A13" s="9" t="s">
        <v>11</v>
      </c>
      <c r="B13" s="180" t="s">
        <v>521</v>
      </c>
      <c r="C13" s="440" t="s">
        <v>58</v>
      </c>
      <c r="D13" s="451"/>
      <c r="E13" s="451"/>
      <c r="F13" s="451"/>
      <c r="G13" s="451"/>
      <c r="H13" s="451"/>
      <c r="I13" s="426"/>
      <c r="J13" s="426"/>
      <c r="K13" s="426"/>
      <c r="L13" s="426"/>
      <c r="M13" s="426"/>
      <c r="N13" s="426"/>
      <c r="O13" s="426"/>
      <c r="P13" s="426"/>
      <c r="Q13" s="426"/>
      <c r="R13" s="426"/>
      <c r="S13" s="426"/>
      <c r="T13" s="426"/>
      <c r="U13" s="426"/>
      <c r="V13" s="426"/>
      <c r="W13" s="426"/>
      <c r="X13" s="426"/>
      <c r="Y13" s="426"/>
      <c r="Z13" s="426"/>
      <c r="AA13" s="426"/>
      <c r="AB13" s="427"/>
      <c r="AC13" s="178"/>
      <c r="AD13" s="178"/>
    </row>
    <row r="14" spans="1:30" s="5" customFormat="1" ht="132" hidden="1" customHeight="1" x14ac:dyDescent="0.25">
      <c r="A14" s="136" t="s">
        <v>65</v>
      </c>
      <c r="B14" s="139" t="s">
        <v>63</v>
      </c>
      <c r="C14" s="139" t="s">
        <v>455</v>
      </c>
      <c r="D14" s="139" t="s">
        <v>71</v>
      </c>
      <c r="E14" s="139" t="s">
        <v>76</v>
      </c>
      <c r="F14" s="139" t="s">
        <v>72</v>
      </c>
      <c r="G14" s="142" t="s">
        <v>87</v>
      </c>
      <c r="H14" s="85" t="s">
        <v>530</v>
      </c>
      <c r="I14" s="146">
        <v>30</v>
      </c>
      <c r="J14" s="146">
        <v>30</v>
      </c>
      <c r="K14" s="104">
        <v>0</v>
      </c>
      <c r="L14" s="104" t="s">
        <v>885</v>
      </c>
      <c r="M14" s="104">
        <v>30</v>
      </c>
      <c r="N14" s="104">
        <v>30</v>
      </c>
      <c r="O14" s="104" t="s">
        <v>951</v>
      </c>
      <c r="P14" s="146">
        <v>30</v>
      </c>
      <c r="Q14" s="164">
        <v>30</v>
      </c>
      <c r="R14" s="164"/>
      <c r="S14" s="164"/>
      <c r="T14" s="146">
        <v>27</v>
      </c>
      <c r="U14" s="146">
        <v>27</v>
      </c>
      <c r="V14" s="146">
        <v>25</v>
      </c>
      <c r="W14" s="146">
        <v>25</v>
      </c>
      <c r="X14" s="146">
        <v>25</v>
      </c>
      <c r="Y14" s="146">
        <v>25</v>
      </c>
      <c r="Z14" s="146">
        <v>25</v>
      </c>
      <c r="AA14" s="146">
        <v>20</v>
      </c>
      <c r="AB14" s="142">
        <v>20</v>
      </c>
      <c r="AC14" s="4" t="s">
        <v>896</v>
      </c>
      <c r="AD14" s="4" t="s">
        <v>899</v>
      </c>
    </row>
    <row r="15" spans="1:30" s="5" customFormat="1" ht="236.25" hidden="1" customHeight="1" x14ac:dyDescent="0.25">
      <c r="A15" s="136"/>
      <c r="B15" s="139"/>
      <c r="C15" s="139"/>
      <c r="D15" s="139" t="s">
        <v>71</v>
      </c>
      <c r="E15" s="139" t="s">
        <v>77</v>
      </c>
      <c r="F15" s="139" t="s">
        <v>470</v>
      </c>
      <c r="G15" s="142" t="s">
        <v>531</v>
      </c>
      <c r="H15" s="147" t="s">
        <v>625</v>
      </c>
      <c r="I15" s="147" t="s">
        <v>719</v>
      </c>
      <c r="J15" s="142">
        <f>2100+231</f>
        <v>2331</v>
      </c>
      <c r="K15" s="120">
        <v>1261.3789999999999</v>
      </c>
      <c r="L15" s="120" t="s">
        <v>886</v>
      </c>
      <c r="M15" s="120">
        <v>4558</v>
      </c>
      <c r="N15" s="120">
        <v>7865.09</v>
      </c>
      <c r="O15" s="120" t="s">
        <v>952</v>
      </c>
      <c r="P15" s="142">
        <f>1800+120+36+119+20+98+34+J15</f>
        <v>4558</v>
      </c>
      <c r="Q15" s="165">
        <f>319+445+P15</f>
        <v>5322</v>
      </c>
      <c r="R15" s="165"/>
      <c r="S15" s="165"/>
      <c r="T15" s="142">
        <f>18+Q15</f>
        <v>5340</v>
      </c>
      <c r="U15" s="142">
        <f>T15+17641.38</f>
        <v>22981.38</v>
      </c>
      <c r="V15" s="142">
        <f>32.6+U15</f>
        <v>23013.98</v>
      </c>
      <c r="W15" s="142">
        <f>222.5+1534+V15</f>
        <v>24770.48</v>
      </c>
      <c r="X15" s="142">
        <f>1430+3450+476.3+W15</f>
        <v>30126.78</v>
      </c>
      <c r="Y15" s="142">
        <f>X15</f>
        <v>30126.78</v>
      </c>
      <c r="Z15" s="142">
        <f>Y15</f>
        <v>30126.78</v>
      </c>
      <c r="AA15" s="142">
        <f>67500+Z15</f>
        <v>97626.78</v>
      </c>
      <c r="AB15" s="142">
        <f>75000+AA15</f>
        <v>172626.78</v>
      </c>
      <c r="AC15" s="136" t="s">
        <v>731</v>
      </c>
      <c r="AD15" s="136" t="s">
        <v>897</v>
      </c>
    </row>
    <row r="16" spans="1:30" s="5" customFormat="1" ht="324.75" hidden="1" customHeight="1" x14ac:dyDescent="0.25">
      <c r="A16" s="136"/>
      <c r="B16" s="139"/>
      <c r="C16" s="139"/>
      <c r="D16" s="139" t="s">
        <v>71</v>
      </c>
      <c r="E16" s="139" t="s">
        <v>78</v>
      </c>
      <c r="F16" s="139" t="s">
        <v>456</v>
      </c>
      <c r="G16" s="142"/>
      <c r="H16" s="200"/>
      <c r="I16" s="200"/>
      <c r="J16" s="200"/>
      <c r="K16" s="200"/>
      <c r="L16" s="207" t="s">
        <v>1043</v>
      </c>
      <c r="M16" s="162"/>
      <c r="N16" s="163"/>
      <c r="O16" s="163" t="s">
        <v>953</v>
      </c>
      <c r="P16" s="142"/>
      <c r="Q16" s="210"/>
      <c r="R16" s="210"/>
      <c r="S16" s="210"/>
      <c r="T16" s="200"/>
      <c r="U16" s="200"/>
      <c r="V16" s="200"/>
      <c r="W16" s="200"/>
      <c r="X16" s="200"/>
      <c r="Y16" s="200"/>
      <c r="Z16" s="200"/>
      <c r="AA16" s="200"/>
      <c r="AB16" s="142"/>
      <c r="AC16" s="136" t="s">
        <v>731</v>
      </c>
      <c r="AD16" s="136" t="s">
        <v>447</v>
      </c>
    </row>
    <row r="17" spans="1:30" s="5" customFormat="1" ht="109.5" hidden="1" customHeight="1" x14ac:dyDescent="0.25">
      <c r="A17" s="136" t="s">
        <v>66</v>
      </c>
      <c r="B17" s="139" t="s">
        <v>64</v>
      </c>
      <c r="C17" s="139" t="s">
        <v>88</v>
      </c>
      <c r="D17" s="139" t="s">
        <v>71</v>
      </c>
      <c r="E17" s="139" t="s">
        <v>80</v>
      </c>
      <c r="F17" s="139" t="s">
        <v>81</v>
      </c>
      <c r="G17" s="142"/>
      <c r="H17" s="142"/>
      <c r="I17" s="142"/>
      <c r="J17" s="200"/>
      <c r="K17" s="200"/>
      <c r="L17" s="142" t="s">
        <v>867</v>
      </c>
      <c r="M17" s="200"/>
      <c r="N17" s="120"/>
      <c r="O17" s="120" t="s">
        <v>867</v>
      </c>
      <c r="P17" s="142"/>
      <c r="Q17" s="210"/>
      <c r="R17" s="210"/>
      <c r="S17" s="210"/>
      <c r="T17" s="200"/>
      <c r="U17" s="200"/>
      <c r="V17" s="200"/>
      <c r="W17" s="200"/>
      <c r="X17" s="200"/>
      <c r="Y17" s="200"/>
      <c r="Z17" s="200"/>
      <c r="AA17" s="200"/>
      <c r="AB17" s="142"/>
      <c r="AC17" s="136" t="s">
        <v>731</v>
      </c>
      <c r="AD17" s="136" t="s">
        <v>447</v>
      </c>
    </row>
    <row r="18" spans="1:30" s="5" customFormat="1" ht="170.25" hidden="1" customHeight="1" x14ac:dyDescent="0.25">
      <c r="A18" s="28"/>
      <c r="B18" s="7"/>
      <c r="C18" s="7"/>
      <c r="D18" s="7" t="s">
        <v>71</v>
      </c>
      <c r="E18" s="139" t="s">
        <v>683</v>
      </c>
      <c r="F18" s="139" t="s">
        <v>708</v>
      </c>
      <c r="G18" s="142"/>
      <c r="H18" s="142"/>
      <c r="I18" s="142"/>
      <c r="J18" s="142"/>
      <c r="K18" s="142"/>
      <c r="L18" s="142"/>
      <c r="M18" s="142"/>
      <c r="N18" s="120"/>
      <c r="O18" s="120" t="s">
        <v>954</v>
      </c>
      <c r="P18" s="142"/>
      <c r="Q18" s="210"/>
      <c r="R18" s="210"/>
      <c r="S18" s="210"/>
      <c r="T18" s="200"/>
      <c r="U18" s="200"/>
      <c r="V18" s="200"/>
      <c r="W18" s="200"/>
      <c r="X18" s="200"/>
      <c r="Y18" s="200"/>
      <c r="Z18" s="200"/>
      <c r="AA18" s="200"/>
      <c r="AB18" s="142"/>
      <c r="AC18" s="136" t="s">
        <v>898</v>
      </c>
      <c r="AD18" s="136" t="s">
        <v>897</v>
      </c>
    </row>
    <row r="19" spans="1:30" s="5" customFormat="1" ht="279.75" hidden="1" customHeight="1" x14ac:dyDescent="0.25">
      <c r="A19" s="187" t="s">
        <v>684</v>
      </c>
      <c r="B19" s="139" t="s">
        <v>529</v>
      </c>
      <c r="C19" s="139" t="s">
        <v>82</v>
      </c>
      <c r="D19" s="139" t="s">
        <v>71</v>
      </c>
      <c r="E19" s="139" t="s">
        <v>685</v>
      </c>
      <c r="F19" s="139" t="s">
        <v>454</v>
      </c>
      <c r="G19" s="142" t="s">
        <v>527</v>
      </c>
      <c r="H19" s="142" t="s">
        <v>448</v>
      </c>
      <c r="I19" s="146">
        <v>55</v>
      </c>
      <c r="J19" s="146">
        <v>59</v>
      </c>
      <c r="K19" s="104">
        <v>60</v>
      </c>
      <c r="L19" s="104"/>
      <c r="M19" s="104">
        <v>62</v>
      </c>
      <c r="N19" s="104">
        <v>61</v>
      </c>
      <c r="O19" s="104" t="s">
        <v>955</v>
      </c>
      <c r="P19" s="146">
        <v>62</v>
      </c>
      <c r="Q19" s="164">
        <v>65</v>
      </c>
      <c r="R19" s="164"/>
      <c r="S19" s="164"/>
      <c r="T19" s="146">
        <v>69</v>
      </c>
      <c r="U19" s="146">
        <v>72</v>
      </c>
      <c r="V19" s="146">
        <v>75</v>
      </c>
      <c r="W19" s="146">
        <v>81</v>
      </c>
      <c r="X19" s="146">
        <v>84</v>
      </c>
      <c r="Y19" s="146">
        <v>88</v>
      </c>
      <c r="Z19" s="146">
        <v>92</v>
      </c>
      <c r="AA19" s="146">
        <v>96</v>
      </c>
      <c r="AB19" s="146">
        <v>100</v>
      </c>
      <c r="AC19" s="136" t="s">
        <v>731</v>
      </c>
      <c r="AD19" s="136" t="s">
        <v>447</v>
      </c>
    </row>
    <row r="20" spans="1:30" s="5" customFormat="1" ht="105.75" hidden="1" customHeight="1" x14ac:dyDescent="0.25">
      <c r="A20" s="3" t="s">
        <v>67</v>
      </c>
      <c r="B20" s="131" t="s">
        <v>528</v>
      </c>
      <c r="C20" s="131" t="s">
        <v>545</v>
      </c>
      <c r="D20" s="139" t="s">
        <v>71</v>
      </c>
      <c r="E20" s="139" t="s">
        <v>83</v>
      </c>
      <c r="F20" s="139" t="s">
        <v>468</v>
      </c>
      <c r="G20" s="142"/>
      <c r="H20" s="142"/>
      <c r="I20" s="146"/>
      <c r="J20" s="87"/>
      <c r="K20" s="151"/>
      <c r="L20" s="104" t="s">
        <v>856</v>
      </c>
      <c r="M20" s="151"/>
      <c r="N20" s="104"/>
      <c r="O20" s="104" t="s">
        <v>956</v>
      </c>
      <c r="P20" s="146"/>
      <c r="Q20" s="208"/>
      <c r="R20" s="208"/>
      <c r="S20" s="208"/>
      <c r="T20" s="87"/>
      <c r="U20" s="87"/>
      <c r="V20" s="87"/>
      <c r="W20" s="87"/>
      <c r="X20" s="87"/>
      <c r="Y20" s="87"/>
      <c r="Z20" s="87"/>
      <c r="AA20" s="87"/>
      <c r="AB20" s="146"/>
      <c r="AC20" s="136" t="s">
        <v>731</v>
      </c>
      <c r="AD20" s="136" t="s">
        <v>447</v>
      </c>
    </row>
    <row r="21" spans="1:30" s="5" customFormat="1" ht="93.75" hidden="1" customHeight="1" x14ac:dyDescent="0.25">
      <c r="A21" s="11"/>
      <c r="B21" s="12"/>
      <c r="C21" s="12"/>
      <c r="D21" s="139" t="s">
        <v>71</v>
      </c>
      <c r="E21" s="139" t="s">
        <v>686</v>
      </c>
      <c r="F21" s="139" t="s">
        <v>84</v>
      </c>
      <c r="G21" s="142"/>
      <c r="H21" s="142"/>
      <c r="I21" s="146"/>
      <c r="J21" s="87"/>
      <c r="K21" s="151"/>
      <c r="L21" s="104" t="s">
        <v>857</v>
      </c>
      <c r="M21" s="151"/>
      <c r="N21" s="104"/>
      <c r="O21" s="104" t="s">
        <v>857</v>
      </c>
      <c r="P21" s="146"/>
      <c r="Q21" s="208"/>
      <c r="R21" s="208"/>
      <c r="S21" s="208"/>
      <c r="T21" s="87"/>
      <c r="U21" s="87"/>
      <c r="V21" s="87"/>
      <c r="W21" s="87"/>
      <c r="X21" s="87"/>
      <c r="Y21" s="87"/>
      <c r="Z21" s="87"/>
      <c r="AA21" s="87"/>
      <c r="AB21" s="146"/>
      <c r="AC21" s="136" t="s">
        <v>731</v>
      </c>
      <c r="AD21" s="136" t="s">
        <v>447</v>
      </c>
    </row>
    <row r="22" spans="1:30" s="5" customFormat="1" ht="103.5" hidden="1" customHeight="1" x14ac:dyDescent="0.25">
      <c r="A22" s="11"/>
      <c r="B22" s="12"/>
      <c r="C22" s="12"/>
      <c r="D22" s="139" t="s">
        <v>71</v>
      </c>
      <c r="E22" s="139" t="s">
        <v>687</v>
      </c>
      <c r="F22" s="139" t="s">
        <v>85</v>
      </c>
      <c r="G22" s="142"/>
      <c r="H22" s="142"/>
      <c r="I22" s="146"/>
      <c r="J22" s="87"/>
      <c r="K22" s="151"/>
      <c r="L22" s="104" t="s">
        <v>858</v>
      </c>
      <c r="M22" s="151"/>
      <c r="N22" s="104"/>
      <c r="O22" s="104" t="s">
        <v>858</v>
      </c>
      <c r="P22" s="146"/>
      <c r="Q22" s="208"/>
      <c r="R22" s="208"/>
      <c r="S22" s="208"/>
      <c r="T22" s="87"/>
      <c r="U22" s="87"/>
      <c r="V22" s="87"/>
      <c r="W22" s="87"/>
      <c r="X22" s="87"/>
      <c r="Y22" s="87"/>
      <c r="Z22" s="87"/>
      <c r="AA22" s="87"/>
      <c r="AB22" s="146"/>
      <c r="AC22" s="136" t="s">
        <v>731</v>
      </c>
      <c r="AD22" s="136" t="s">
        <v>447</v>
      </c>
    </row>
    <row r="23" spans="1:30" s="5" customFormat="1" ht="114.75" hidden="1" customHeight="1" x14ac:dyDescent="0.25">
      <c r="A23" s="191"/>
      <c r="B23" s="7"/>
      <c r="C23" s="7"/>
      <c r="D23" s="139" t="s">
        <v>71</v>
      </c>
      <c r="E23" s="139" t="s">
        <v>688</v>
      </c>
      <c r="F23" s="139" t="s">
        <v>86</v>
      </c>
      <c r="G23" s="142"/>
      <c r="H23" s="142"/>
      <c r="I23" s="146"/>
      <c r="J23" s="87"/>
      <c r="K23" s="151"/>
      <c r="L23" s="104" t="s">
        <v>868</v>
      </c>
      <c r="M23" s="151"/>
      <c r="N23" s="104"/>
      <c r="O23" s="104" t="s">
        <v>957</v>
      </c>
      <c r="P23" s="146"/>
      <c r="Q23" s="208"/>
      <c r="R23" s="208"/>
      <c r="S23" s="208"/>
      <c r="T23" s="87"/>
      <c r="U23" s="87"/>
      <c r="V23" s="87"/>
      <c r="W23" s="87"/>
      <c r="X23" s="87"/>
      <c r="Y23" s="87"/>
      <c r="Z23" s="87"/>
      <c r="AA23" s="87"/>
      <c r="AB23" s="146"/>
      <c r="AC23" s="136" t="s">
        <v>898</v>
      </c>
      <c r="AD23" s="136" t="s">
        <v>897</v>
      </c>
    </row>
    <row r="24" spans="1:30" ht="15" hidden="1" x14ac:dyDescent="0.25">
      <c r="A24" s="189" t="s">
        <v>12</v>
      </c>
      <c r="B24" s="180" t="s">
        <v>89</v>
      </c>
      <c r="C24" s="440" t="s">
        <v>70</v>
      </c>
      <c r="D24" s="461"/>
      <c r="E24" s="461"/>
      <c r="F24" s="461"/>
      <c r="G24" s="461"/>
      <c r="H24" s="461"/>
      <c r="I24" s="462"/>
      <c r="J24" s="462"/>
      <c r="K24" s="462"/>
      <c r="L24" s="462"/>
      <c r="M24" s="462"/>
      <c r="N24" s="462"/>
      <c r="O24" s="462"/>
      <c r="P24" s="462"/>
      <c r="Q24" s="462"/>
      <c r="R24" s="462"/>
      <c r="S24" s="462"/>
      <c r="T24" s="462"/>
      <c r="U24" s="462"/>
      <c r="V24" s="462"/>
      <c r="W24" s="462"/>
      <c r="X24" s="462"/>
      <c r="Y24" s="462"/>
      <c r="Z24" s="462"/>
      <c r="AA24" s="462"/>
      <c r="AB24" s="463"/>
      <c r="AC24" s="178"/>
      <c r="AD24" s="178"/>
    </row>
    <row r="25" spans="1:30" ht="222" hidden="1" customHeight="1" x14ac:dyDescent="0.25">
      <c r="A25" s="197" t="s">
        <v>90</v>
      </c>
      <c r="B25" s="6" t="s">
        <v>68</v>
      </c>
      <c r="C25" s="6" t="s">
        <v>457</v>
      </c>
      <c r="D25" s="167" t="s">
        <v>901</v>
      </c>
      <c r="E25" s="131" t="s">
        <v>93</v>
      </c>
      <c r="F25" s="66" t="s">
        <v>709</v>
      </c>
      <c r="G25" s="74" t="s">
        <v>458</v>
      </c>
      <c r="H25" s="74" t="s">
        <v>533</v>
      </c>
      <c r="I25" s="77">
        <v>7</v>
      </c>
      <c r="J25" s="77">
        <v>7</v>
      </c>
      <c r="K25" s="124">
        <v>11</v>
      </c>
      <c r="L25" s="124" t="s">
        <v>884</v>
      </c>
      <c r="M25" s="124">
        <v>7</v>
      </c>
      <c r="N25" s="124">
        <v>6</v>
      </c>
      <c r="O25" s="124" t="s">
        <v>958</v>
      </c>
      <c r="P25" s="77">
        <v>7</v>
      </c>
      <c r="Q25" s="211">
        <v>7</v>
      </c>
      <c r="R25" s="211"/>
      <c r="S25" s="211"/>
      <c r="T25" s="77">
        <v>7</v>
      </c>
      <c r="U25" s="77">
        <v>7</v>
      </c>
      <c r="V25" s="148">
        <v>7</v>
      </c>
      <c r="W25" s="148">
        <v>7</v>
      </c>
      <c r="X25" s="148">
        <v>7</v>
      </c>
      <c r="Y25" s="148">
        <v>7</v>
      </c>
      <c r="Z25" s="148">
        <v>7</v>
      </c>
      <c r="AA25" s="148">
        <v>7</v>
      </c>
      <c r="AB25" s="148">
        <v>8</v>
      </c>
      <c r="AC25" s="180" t="s">
        <v>731</v>
      </c>
      <c r="AD25" s="180" t="s">
        <v>447</v>
      </c>
    </row>
    <row r="26" spans="1:30" ht="170.25" hidden="1" customHeight="1" x14ac:dyDescent="0.25">
      <c r="A26" s="180"/>
      <c r="B26" s="194"/>
      <c r="C26" s="194"/>
      <c r="D26" s="206"/>
      <c r="E26" s="139"/>
      <c r="F26" s="18" t="s">
        <v>709</v>
      </c>
      <c r="G26" s="138"/>
      <c r="H26" s="138"/>
      <c r="I26" s="148"/>
      <c r="J26" s="148"/>
      <c r="K26" s="104"/>
      <c r="L26" s="104"/>
      <c r="M26" s="104"/>
      <c r="N26" s="104"/>
      <c r="O26" s="104" t="s">
        <v>959</v>
      </c>
      <c r="P26" s="148"/>
      <c r="Q26" s="164"/>
      <c r="R26" s="164"/>
      <c r="S26" s="164"/>
      <c r="T26" s="148"/>
      <c r="U26" s="148"/>
      <c r="V26" s="77"/>
      <c r="W26" s="77"/>
      <c r="X26" s="77"/>
      <c r="Y26" s="77"/>
      <c r="Z26" s="77"/>
      <c r="AA26" s="77"/>
      <c r="AB26" s="77"/>
      <c r="AC26" s="13"/>
      <c r="AD26" s="13"/>
    </row>
    <row r="27" spans="1:30" ht="108" hidden="1" customHeight="1" x14ac:dyDescent="0.25">
      <c r="A27" s="64" t="s">
        <v>459</v>
      </c>
      <c r="B27" s="201" t="s">
        <v>460</v>
      </c>
      <c r="C27" s="201" t="s">
        <v>461</v>
      </c>
      <c r="D27" s="201" t="s">
        <v>901</v>
      </c>
      <c r="E27" s="201" t="s">
        <v>463</v>
      </c>
      <c r="F27" s="202" t="s">
        <v>491</v>
      </c>
      <c r="G27" s="203" t="s">
        <v>462</v>
      </c>
      <c r="H27" s="79" t="s">
        <v>532</v>
      </c>
      <c r="I27" s="204">
        <v>19</v>
      </c>
      <c r="J27" s="204">
        <v>18</v>
      </c>
      <c r="K27" s="205">
        <v>20</v>
      </c>
      <c r="L27" s="205" t="s">
        <v>840</v>
      </c>
      <c r="M27" s="205">
        <v>18</v>
      </c>
      <c r="N27" s="205">
        <v>18</v>
      </c>
      <c r="O27" s="205" t="s">
        <v>960</v>
      </c>
      <c r="P27" s="204">
        <v>18</v>
      </c>
      <c r="Q27" s="212">
        <v>18</v>
      </c>
      <c r="R27" s="212"/>
      <c r="S27" s="212"/>
      <c r="T27" s="204">
        <v>18</v>
      </c>
      <c r="U27" s="204">
        <v>18</v>
      </c>
      <c r="V27" s="77">
        <v>18</v>
      </c>
      <c r="W27" s="77">
        <v>18</v>
      </c>
      <c r="X27" s="77">
        <v>18</v>
      </c>
      <c r="Y27" s="77">
        <v>18</v>
      </c>
      <c r="Z27" s="77">
        <v>19</v>
      </c>
      <c r="AA27" s="77">
        <v>19</v>
      </c>
      <c r="AB27" s="77">
        <v>20</v>
      </c>
      <c r="AC27" s="13" t="s">
        <v>731</v>
      </c>
      <c r="AD27" s="13" t="s">
        <v>447</v>
      </c>
    </row>
    <row r="28" spans="1:30" ht="174" hidden="1" customHeight="1" x14ac:dyDescent="0.25">
      <c r="A28" s="180" t="s">
        <v>91</v>
      </c>
      <c r="B28" s="194" t="s">
        <v>69</v>
      </c>
      <c r="C28" s="194" t="s">
        <v>429</v>
      </c>
      <c r="D28" s="194" t="s">
        <v>465</v>
      </c>
      <c r="E28" s="194" t="s">
        <v>94</v>
      </c>
      <c r="F28" s="116" t="s">
        <v>464</v>
      </c>
      <c r="G28" s="142"/>
      <c r="H28" s="142"/>
      <c r="I28" s="146"/>
      <c r="J28" s="142"/>
      <c r="K28" s="120"/>
      <c r="L28" s="120" t="s">
        <v>881</v>
      </c>
      <c r="M28" s="120"/>
      <c r="N28" s="120"/>
      <c r="O28" s="120" t="s">
        <v>961</v>
      </c>
      <c r="P28" s="142"/>
      <c r="Q28" s="165"/>
      <c r="R28" s="165"/>
      <c r="S28" s="165"/>
      <c r="T28" s="142"/>
      <c r="U28" s="142"/>
      <c r="V28" s="142"/>
      <c r="W28" s="142"/>
      <c r="X28" s="142"/>
      <c r="Y28" s="142"/>
      <c r="Z28" s="142"/>
      <c r="AA28" s="142"/>
      <c r="AB28" s="142"/>
      <c r="AC28" s="136" t="s">
        <v>898</v>
      </c>
      <c r="AD28" s="136" t="s">
        <v>897</v>
      </c>
    </row>
    <row r="29" spans="1:30" ht="180" hidden="1" customHeight="1" x14ac:dyDescent="0.25">
      <c r="A29" s="197" t="s">
        <v>92</v>
      </c>
      <c r="B29" s="194" t="s">
        <v>95</v>
      </c>
      <c r="C29" s="194" t="s">
        <v>430</v>
      </c>
      <c r="D29" s="194" t="s">
        <v>467</v>
      </c>
      <c r="E29" s="194" t="s">
        <v>96</v>
      </c>
      <c r="F29" s="194" t="s">
        <v>526</v>
      </c>
      <c r="G29" s="74" t="s">
        <v>466</v>
      </c>
      <c r="H29" s="88" t="s">
        <v>525</v>
      </c>
      <c r="I29" s="144">
        <v>16.2</v>
      </c>
      <c r="J29" s="74">
        <v>17</v>
      </c>
      <c r="K29" s="153">
        <v>15.4</v>
      </c>
      <c r="L29" s="153" t="s">
        <v>894</v>
      </c>
      <c r="M29" s="153">
        <v>17.100000000000001</v>
      </c>
      <c r="N29" s="153">
        <v>13.8</v>
      </c>
      <c r="O29" s="153" t="s">
        <v>962</v>
      </c>
      <c r="P29" s="74">
        <v>17.100000000000001</v>
      </c>
      <c r="Q29" s="166">
        <v>17.2</v>
      </c>
      <c r="R29" s="166"/>
      <c r="S29" s="166"/>
      <c r="T29" s="74">
        <v>17.399999999999999</v>
      </c>
      <c r="U29" s="74">
        <v>17.5</v>
      </c>
      <c r="V29" s="74">
        <v>17.8</v>
      </c>
      <c r="W29" s="74">
        <v>17.899999999999999</v>
      </c>
      <c r="X29" s="74">
        <v>18</v>
      </c>
      <c r="Y29" s="74">
        <v>18.5</v>
      </c>
      <c r="Z29" s="74">
        <v>20</v>
      </c>
      <c r="AA29" s="74">
        <v>20.5</v>
      </c>
      <c r="AB29" s="74">
        <v>21</v>
      </c>
      <c r="AC29" s="136" t="s">
        <v>898</v>
      </c>
      <c r="AD29" s="136" t="s">
        <v>897</v>
      </c>
    </row>
    <row r="30" spans="1:30" ht="23.25" hidden="1" customHeight="1" x14ac:dyDescent="0.25">
      <c r="A30" s="189" t="s">
        <v>13</v>
      </c>
      <c r="B30" s="180" t="s">
        <v>534</v>
      </c>
      <c r="C30" s="440" t="s">
        <v>8</v>
      </c>
      <c r="D30" s="464"/>
      <c r="E30" s="464"/>
      <c r="F30" s="464"/>
      <c r="G30" s="464"/>
      <c r="H30" s="464"/>
      <c r="I30" s="426"/>
      <c r="J30" s="426"/>
      <c r="K30" s="426"/>
      <c r="L30" s="426"/>
      <c r="M30" s="426"/>
      <c r="N30" s="426"/>
      <c r="O30" s="426"/>
      <c r="P30" s="426"/>
      <c r="Q30" s="426"/>
      <c r="R30" s="426"/>
      <c r="S30" s="426"/>
      <c r="T30" s="426"/>
      <c r="U30" s="426"/>
      <c r="V30" s="426"/>
      <c r="W30" s="426"/>
      <c r="X30" s="426"/>
      <c r="Y30" s="426"/>
      <c r="Z30" s="426"/>
      <c r="AA30" s="426"/>
      <c r="AB30" s="427"/>
      <c r="AC30" s="178"/>
      <c r="AD30" s="178"/>
    </row>
    <row r="31" spans="1:30" s="5" customFormat="1" ht="220.5" hidden="1" x14ac:dyDescent="0.25">
      <c r="A31" s="3" t="s">
        <v>97</v>
      </c>
      <c r="B31" s="139" t="s">
        <v>98</v>
      </c>
      <c r="C31" s="139" t="s">
        <v>99</v>
      </c>
      <c r="D31" s="135" t="s">
        <v>902</v>
      </c>
      <c r="E31" s="139" t="s">
        <v>479</v>
      </c>
      <c r="F31" s="18" t="s">
        <v>490</v>
      </c>
      <c r="G31" s="142" t="s">
        <v>107</v>
      </c>
      <c r="H31" s="89" t="s">
        <v>109</v>
      </c>
      <c r="I31" s="119" t="s">
        <v>722</v>
      </c>
      <c r="J31" s="120" t="s">
        <v>487</v>
      </c>
      <c r="K31" s="120" t="s">
        <v>869</v>
      </c>
      <c r="L31" s="120" t="s">
        <v>786</v>
      </c>
      <c r="M31" s="120" t="s">
        <v>900</v>
      </c>
      <c r="N31" s="120" t="s">
        <v>963</v>
      </c>
      <c r="O31" s="120" t="s">
        <v>964</v>
      </c>
      <c r="P31" s="142" t="s">
        <v>765</v>
      </c>
      <c r="Q31" s="165" t="s">
        <v>766</v>
      </c>
      <c r="R31" s="165"/>
      <c r="S31" s="165"/>
      <c r="T31" s="142" t="s">
        <v>767</v>
      </c>
      <c r="U31" s="142" t="s">
        <v>768</v>
      </c>
      <c r="V31" s="142" t="s">
        <v>769</v>
      </c>
      <c r="W31" s="142" t="s">
        <v>770</v>
      </c>
      <c r="X31" s="142" t="s">
        <v>771</v>
      </c>
      <c r="Y31" s="142" t="s">
        <v>772</v>
      </c>
      <c r="Z31" s="142" t="s">
        <v>773</v>
      </c>
      <c r="AA31" s="142" t="s">
        <v>774</v>
      </c>
      <c r="AB31" s="142" t="s">
        <v>870</v>
      </c>
      <c r="AC31" s="4" t="s">
        <v>733</v>
      </c>
      <c r="AD31" s="4" t="s">
        <v>760</v>
      </c>
    </row>
    <row r="32" spans="1:30" s="5" customFormat="1" ht="204.75" hidden="1" x14ac:dyDescent="0.25">
      <c r="A32" s="3" t="s">
        <v>101</v>
      </c>
      <c r="B32" s="131" t="s">
        <v>100</v>
      </c>
      <c r="C32" s="131" t="s">
        <v>535</v>
      </c>
      <c r="D32" s="135" t="s">
        <v>485</v>
      </c>
      <c r="E32" s="139" t="s">
        <v>102</v>
      </c>
      <c r="F32" s="18" t="s">
        <v>486</v>
      </c>
      <c r="G32" s="142" t="s">
        <v>536</v>
      </c>
      <c r="H32" s="90" t="s">
        <v>738</v>
      </c>
      <c r="I32" s="121">
        <v>0</v>
      </c>
      <c r="J32" s="104">
        <v>15</v>
      </c>
      <c r="K32" s="104">
        <v>15</v>
      </c>
      <c r="L32" s="104" t="s">
        <v>787</v>
      </c>
      <c r="M32" s="104">
        <v>20</v>
      </c>
      <c r="N32" s="104">
        <v>20</v>
      </c>
      <c r="O32" s="104"/>
      <c r="P32" s="146">
        <v>20</v>
      </c>
      <c r="Q32" s="164">
        <v>21</v>
      </c>
      <c r="R32" s="164"/>
      <c r="S32" s="164"/>
      <c r="T32" s="146">
        <v>22</v>
      </c>
      <c r="U32" s="146">
        <v>22</v>
      </c>
      <c r="V32" s="146">
        <v>23</v>
      </c>
      <c r="W32" s="146">
        <v>24</v>
      </c>
      <c r="X32" s="146">
        <v>25</v>
      </c>
      <c r="Y32" s="146">
        <v>26</v>
      </c>
      <c r="Z32" s="146">
        <v>27</v>
      </c>
      <c r="AA32" s="146">
        <v>29</v>
      </c>
      <c r="AB32" s="146">
        <v>30</v>
      </c>
      <c r="AC32" s="4" t="s">
        <v>733</v>
      </c>
      <c r="AD32" s="4" t="s">
        <v>760</v>
      </c>
    </row>
    <row r="33" spans="1:30" s="5" customFormat="1" ht="94.5" hidden="1" customHeight="1" x14ac:dyDescent="0.25">
      <c r="A33" s="191"/>
      <c r="B33" s="7"/>
      <c r="C33" s="7"/>
      <c r="D33" s="135" t="s">
        <v>482</v>
      </c>
      <c r="E33" s="139" t="s">
        <v>480</v>
      </c>
      <c r="F33" s="18" t="s">
        <v>481</v>
      </c>
      <c r="G33" s="142" t="s">
        <v>484</v>
      </c>
      <c r="H33" s="92" t="s">
        <v>539</v>
      </c>
      <c r="I33" s="121">
        <v>0</v>
      </c>
      <c r="J33" s="173">
        <v>15</v>
      </c>
      <c r="K33" s="173">
        <v>0</v>
      </c>
      <c r="L33" s="173" t="s">
        <v>788</v>
      </c>
      <c r="M33" s="173">
        <v>15</v>
      </c>
      <c r="N33" s="173">
        <v>15</v>
      </c>
      <c r="O33" s="173"/>
      <c r="P33" s="174">
        <v>15</v>
      </c>
      <c r="Q33" s="213">
        <v>20</v>
      </c>
      <c r="R33" s="213"/>
      <c r="S33" s="213"/>
      <c r="T33" s="174">
        <v>25</v>
      </c>
      <c r="U33" s="174">
        <v>27</v>
      </c>
      <c r="V33" s="174">
        <v>28</v>
      </c>
      <c r="W33" s="174">
        <v>29</v>
      </c>
      <c r="X33" s="174">
        <v>29.3</v>
      </c>
      <c r="Y33" s="174">
        <v>29.3</v>
      </c>
      <c r="Z33" s="174">
        <v>29.5</v>
      </c>
      <c r="AA33" s="174">
        <v>29.5</v>
      </c>
      <c r="AB33" s="174">
        <v>30</v>
      </c>
      <c r="AC33" s="4" t="s">
        <v>733</v>
      </c>
      <c r="AD33" s="4" t="s">
        <v>760</v>
      </c>
    </row>
    <row r="34" spans="1:30" s="5" customFormat="1" ht="409.5" hidden="1" x14ac:dyDescent="0.25">
      <c r="A34" s="3" t="s">
        <v>103</v>
      </c>
      <c r="B34" s="131" t="s">
        <v>104</v>
      </c>
      <c r="C34" s="131" t="s">
        <v>489</v>
      </c>
      <c r="D34" s="135" t="s">
        <v>903</v>
      </c>
      <c r="E34" s="139" t="s">
        <v>105</v>
      </c>
      <c r="F34" s="18" t="s">
        <v>483</v>
      </c>
      <c r="G34" s="142" t="s">
        <v>537</v>
      </c>
      <c r="H34" s="89" t="s">
        <v>541</v>
      </c>
      <c r="I34" s="122">
        <v>80</v>
      </c>
      <c r="J34" s="104">
        <v>120</v>
      </c>
      <c r="K34" s="104">
        <v>111.5</v>
      </c>
      <c r="L34" s="104" t="s">
        <v>789</v>
      </c>
      <c r="M34" s="104">
        <v>120</v>
      </c>
      <c r="N34" s="104">
        <v>94.5</v>
      </c>
      <c r="O34" s="104" t="s">
        <v>965</v>
      </c>
      <c r="P34" s="146">
        <v>120</v>
      </c>
      <c r="Q34" s="164">
        <v>120</v>
      </c>
      <c r="R34" s="164"/>
      <c r="S34" s="164"/>
      <c r="T34" s="146">
        <v>120</v>
      </c>
      <c r="U34" s="146">
        <v>120</v>
      </c>
      <c r="V34" s="146">
        <v>100</v>
      </c>
      <c r="W34" s="146">
        <v>100</v>
      </c>
      <c r="X34" s="146">
        <v>100</v>
      </c>
      <c r="Y34" s="146">
        <v>100</v>
      </c>
      <c r="Z34" s="146">
        <v>100</v>
      </c>
      <c r="AA34" s="146">
        <v>100</v>
      </c>
      <c r="AB34" s="146">
        <v>100</v>
      </c>
      <c r="AC34" s="4" t="s">
        <v>733</v>
      </c>
      <c r="AD34" s="4" t="s">
        <v>760</v>
      </c>
    </row>
    <row r="35" spans="1:30" s="5" customFormat="1" ht="112.5" hidden="1" customHeight="1" x14ac:dyDescent="0.25">
      <c r="A35" s="191"/>
      <c r="B35" s="7"/>
      <c r="C35" s="7"/>
      <c r="D35" s="135" t="s">
        <v>108</v>
      </c>
      <c r="E35" s="139" t="s">
        <v>106</v>
      </c>
      <c r="F35" s="18" t="s">
        <v>488</v>
      </c>
      <c r="G35" s="142" t="s">
        <v>538</v>
      </c>
      <c r="H35" s="89" t="s">
        <v>540</v>
      </c>
      <c r="I35" s="122">
        <v>1240</v>
      </c>
      <c r="J35" s="104">
        <v>1690</v>
      </c>
      <c r="K35" s="104">
        <v>1470</v>
      </c>
      <c r="L35" s="104" t="s">
        <v>790</v>
      </c>
      <c r="M35" s="104">
        <v>1695</v>
      </c>
      <c r="N35" s="104">
        <v>1541</v>
      </c>
      <c r="O35" s="104" t="s">
        <v>966</v>
      </c>
      <c r="P35" s="146">
        <v>1695</v>
      </c>
      <c r="Q35" s="164">
        <v>1700</v>
      </c>
      <c r="R35" s="164"/>
      <c r="S35" s="164"/>
      <c r="T35" s="146">
        <v>1705</v>
      </c>
      <c r="U35" s="146">
        <v>1710</v>
      </c>
      <c r="V35" s="146">
        <v>1715</v>
      </c>
      <c r="W35" s="146">
        <v>1720</v>
      </c>
      <c r="X35" s="146">
        <v>1720</v>
      </c>
      <c r="Y35" s="146">
        <v>1720</v>
      </c>
      <c r="Z35" s="146">
        <v>1720</v>
      </c>
      <c r="AA35" s="146">
        <v>1720</v>
      </c>
      <c r="AB35" s="146">
        <v>1720</v>
      </c>
      <c r="AC35" s="4" t="s">
        <v>733</v>
      </c>
      <c r="AD35" s="4" t="s">
        <v>760</v>
      </c>
    </row>
    <row r="36" spans="1:30" s="5" customFormat="1" ht="117" hidden="1" customHeight="1" x14ac:dyDescent="0.25">
      <c r="A36" s="136" t="s">
        <v>626</v>
      </c>
      <c r="B36" s="7" t="s">
        <v>627</v>
      </c>
      <c r="C36" s="7" t="s">
        <v>628</v>
      </c>
      <c r="D36" s="135" t="s">
        <v>904</v>
      </c>
      <c r="E36" s="139" t="s">
        <v>629</v>
      </c>
      <c r="F36" s="18" t="s">
        <v>631</v>
      </c>
      <c r="G36" s="142" t="s">
        <v>632</v>
      </c>
      <c r="H36" s="89" t="s">
        <v>630</v>
      </c>
      <c r="I36" s="122">
        <v>7366</v>
      </c>
      <c r="J36" s="104">
        <v>8000</v>
      </c>
      <c r="K36" s="104">
        <v>7410</v>
      </c>
      <c r="L36" s="104" t="s">
        <v>791</v>
      </c>
      <c r="M36" s="176">
        <v>7500</v>
      </c>
      <c r="N36" s="176">
        <v>7458</v>
      </c>
      <c r="O36" s="176" t="s">
        <v>967</v>
      </c>
      <c r="P36" s="176">
        <v>8000</v>
      </c>
      <c r="Q36" s="164">
        <v>7600</v>
      </c>
      <c r="R36" s="164"/>
      <c r="S36" s="164"/>
      <c r="T36" s="176">
        <v>7800</v>
      </c>
      <c r="U36" s="176">
        <v>8100</v>
      </c>
      <c r="V36" s="146">
        <v>8250</v>
      </c>
      <c r="W36" s="146">
        <v>8300</v>
      </c>
      <c r="X36" s="146">
        <v>8350</v>
      </c>
      <c r="Y36" s="146">
        <v>8400</v>
      </c>
      <c r="Z36" s="146">
        <v>8500</v>
      </c>
      <c r="AA36" s="146">
        <v>8600</v>
      </c>
      <c r="AB36" s="146">
        <v>8700</v>
      </c>
      <c r="AC36" s="4" t="s">
        <v>733</v>
      </c>
      <c r="AD36" s="4" t="s">
        <v>760</v>
      </c>
    </row>
    <row r="37" spans="1:30" ht="18.75" hidden="1" x14ac:dyDescent="0.25">
      <c r="A37" s="117">
        <v>2</v>
      </c>
      <c r="B37" s="179" t="s">
        <v>17</v>
      </c>
      <c r="C37" s="397" t="s">
        <v>9</v>
      </c>
      <c r="D37" s="391"/>
      <c r="E37" s="391"/>
      <c r="F37" s="391"/>
      <c r="G37" s="391"/>
      <c r="H37" s="391"/>
      <c r="I37" s="426"/>
      <c r="J37" s="426"/>
      <c r="K37" s="426"/>
      <c r="L37" s="426"/>
      <c r="M37" s="426"/>
      <c r="N37" s="426"/>
      <c r="O37" s="426"/>
      <c r="P37" s="426"/>
      <c r="Q37" s="426"/>
      <c r="R37" s="426"/>
      <c r="S37" s="426"/>
      <c r="T37" s="426"/>
      <c r="U37" s="426"/>
      <c r="V37" s="426"/>
      <c r="W37" s="426"/>
      <c r="X37" s="426"/>
      <c r="Y37" s="426"/>
      <c r="Z37" s="426"/>
      <c r="AA37" s="426"/>
      <c r="AB37" s="427"/>
      <c r="AC37" s="178"/>
      <c r="AD37" s="178"/>
    </row>
    <row r="38" spans="1:30" ht="15" hidden="1" x14ac:dyDescent="0.25">
      <c r="A38" s="189" t="s">
        <v>14</v>
      </c>
      <c r="B38" s="180" t="s">
        <v>16</v>
      </c>
      <c r="C38" s="440" t="s">
        <v>15</v>
      </c>
      <c r="D38" s="464"/>
      <c r="E38" s="464"/>
      <c r="F38" s="464"/>
      <c r="G38" s="464"/>
      <c r="H38" s="464"/>
      <c r="I38" s="426"/>
      <c r="J38" s="426"/>
      <c r="K38" s="426"/>
      <c r="L38" s="426"/>
      <c r="M38" s="426"/>
      <c r="N38" s="426"/>
      <c r="O38" s="426"/>
      <c r="P38" s="426"/>
      <c r="Q38" s="426"/>
      <c r="R38" s="426"/>
      <c r="S38" s="426"/>
      <c r="T38" s="426"/>
      <c r="U38" s="426"/>
      <c r="V38" s="426"/>
      <c r="W38" s="426"/>
      <c r="X38" s="426"/>
      <c r="Y38" s="426"/>
      <c r="Z38" s="426"/>
      <c r="AA38" s="426"/>
      <c r="AB38" s="427"/>
      <c r="AC38" s="178"/>
      <c r="AD38" s="178"/>
    </row>
    <row r="39" spans="1:30" s="5" customFormat="1" ht="110.25" hidden="1" x14ac:dyDescent="0.25">
      <c r="A39" s="3" t="s">
        <v>110</v>
      </c>
      <c r="B39" s="131" t="s">
        <v>111</v>
      </c>
      <c r="C39" s="131" t="s">
        <v>112</v>
      </c>
      <c r="D39" s="135" t="s">
        <v>905</v>
      </c>
      <c r="E39" s="139" t="s">
        <v>121</v>
      </c>
      <c r="F39" s="18" t="s">
        <v>522</v>
      </c>
      <c r="G39" s="144" t="s">
        <v>115</v>
      </c>
      <c r="H39" s="93" t="s">
        <v>723</v>
      </c>
      <c r="I39" s="127">
        <v>59.9</v>
      </c>
      <c r="J39" s="104">
        <v>60</v>
      </c>
      <c r="K39" s="104">
        <v>60</v>
      </c>
      <c r="L39" s="104" t="s">
        <v>792</v>
      </c>
      <c r="M39" s="104">
        <v>62</v>
      </c>
      <c r="N39" s="104">
        <v>61</v>
      </c>
      <c r="O39" s="104" t="s">
        <v>968</v>
      </c>
      <c r="P39" s="146">
        <v>62</v>
      </c>
      <c r="Q39" s="164">
        <v>64</v>
      </c>
      <c r="R39" s="164"/>
      <c r="S39" s="164"/>
      <c r="T39" s="146">
        <v>66</v>
      </c>
      <c r="U39" s="146">
        <v>68</v>
      </c>
      <c r="V39" s="146">
        <v>70</v>
      </c>
      <c r="W39" s="146">
        <v>72</v>
      </c>
      <c r="X39" s="146">
        <v>75</v>
      </c>
      <c r="Y39" s="146">
        <v>79</v>
      </c>
      <c r="Z39" s="146">
        <v>83</v>
      </c>
      <c r="AA39" s="146">
        <v>87</v>
      </c>
      <c r="AB39" s="146">
        <v>90</v>
      </c>
      <c r="AC39" s="4" t="s">
        <v>733</v>
      </c>
      <c r="AD39" s="136" t="s">
        <v>743</v>
      </c>
    </row>
    <row r="40" spans="1:30" s="5" customFormat="1" ht="72.75" hidden="1" customHeight="1" x14ac:dyDescent="0.25">
      <c r="A40" s="11"/>
      <c r="B40" s="12"/>
      <c r="C40" s="12"/>
      <c r="D40" s="135" t="s">
        <v>906</v>
      </c>
      <c r="E40" s="139" t="s">
        <v>635</v>
      </c>
      <c r="F40" s="18" t="s">
        <v>113</v>
      </c>
      <c r="G40" s="142"/>
      <c r="H40" s="95"/>
      <c r="I40" s="127"/>
      <c r="J40" s="128"/>
      <c r="K40" s="128"/>
      <c r="L40" s="128" t="s">
        <v>793</v>
      </c>
      <c r="M40" s="128"/>
      <c r="N40" s="128"/>
      <c r="O40" s="120" t="s">
        <v>793</v>
      </c>
      <c r="P40" s="200"/>
      <c r="Q40" s="210"/>
      <c r="R40" s="210"/>
      <c r="S40" s="210"/>
      <c r="T40" s="200"/>
      <c r="U40" s="200"/>
      <c r="V40" s="200"/>
      <c r="W40" s="200"/>
      <c r="X40" s="200"/>
      <c r="Y40" s="200"/>
      <c r="Z40" s="200"/>
      <c r="AA40" s="200"/>
      <c r="AB40" s="142"/>
      <c r="AC40" s="4" t="s">
        <v>733</v>
      </c>
      <c r="AD40" s="136" t="s">
        <v>743</v>
      </c>
    </row>
    <row r="41" spans="1:30" s="5" customFormat="1" ht="72" hidden="1" customHeight="1" x14ac:dyDescent="0.25">
      <c r="A41" s="11"/>
      <c r="B41" s="7"/>
      <c r="C41" s="7"/>
      <c r="D41" s="135" t="s">
        <v>906</v>
      </c>
      <c r="E41" s="139" t="s">
        <v>636</v>
      </c>
      <c r="F41" s="18" t="s">
        <v>114</v>
      </c>
      <c r="G41" s="58"/>
      <c r="H41" s="94"/>
      <c r="I41" s="127"/>
      <c r="J41" s="128"/>
      <c r="K41" s="128"/>
      <c r="L41" s="128" t="s">
        <v>793</v>
      </c>
      <c r="M41" s="128"/>
      <c r="N41" s="128"/>
      <c r="O41" s="120" t="s">
        <v>793</v>
      </c>
      <c r="P41" s="200"/>
      <c r="Q41" s="210"/>
      <c r="R41" s="210"/>
      <c r="S41" s="210"/>
      <c r="T41" s="200"/>
      <c r="U41" s="200"/>
      <c r="V41" s="200"/>
      <c r="W41" s="200"/>
      <c r="X41" s="200"/>
      <c r="Y41" s="200"/>
      <c r="Z41" s="200"/>
      <c r="AA41" s="200"/>
      <c r="AB41" s="142"/>
      <c r="AC41" s="4" t="s">
        <v>733</v>
      </c>
      <c r="AD41" s="136" t="s">
        <v>743</v>
      </c>
    </row>
    <row r="42" spans="1:30" s="5" customFormat="1" ht="110.25" hidden="1" x14ac:dyDescent="0.25">
      <c r="A42" s="17" t="s">
        <v>638</v>
      </c>
      <c r="B42" s="15" t="s">
        <v>633</v>
      </c>
      <c r="C42" s="131" t="s">
        <v>634</v>
      </c>
      <c r="D42" s="135" t="s">
        <v>906</v>
      </c>
      <c r="E42" s="139" t="s">
        <v>122</v>
      </c>
      <c r="F42" s="18" t="s">
        <v>634</v>
      </c>
      <c r="G42" s="142" t="s">
        <v>637</v>
      </c>
      <c r="H42" s="95" t="s">
        <v>717</v>
      </c>
      <c r="I42" s="123">
        <v>100</v>
      </c>
      <c r="J42" s="123">
        <v>100</v>
      </c>
      <c r="K42" s="123">
        <v>100</v>
      </c>
      <c r="L42" s="123" t="s">
        <v>794</v>
      </c>
      <c r="M42" s="123">
        <v>100</v>
      </c>
      <c r="N42" s="123">
        <v>100</v>
      </c>
      <c r="O42" s="123"/>
      <c r="P42" s="96">
        <v>100</v>
      </c>
      <c r="Q42" s="214">
        <v>100</v>
      </c>
      <c r="R42" s="214"/>
      <c r="S42" s="214"/>
      <c r="T42" s="96">
        <v>100</v>
      </c>
      <c r="U42" s="96">
        <v>100</v>
      </c>
      <c r="V42" s="96">
        <v>100</v>
      </c>
      <c r="W42" s="96">
        <v>100</v>
      </c>
      <c r="X42" s="96">
        <v>100</v>
      </c>
      <c r="Y42" s="96">
        <v>100</v>
      </c>
      <c r="Z42" s="96">
        <v>100</v>
      </c>
      <c r="AA42" s="96">
        <v>100</v>
      </c>
      <c r="AB42" s="96">
        <v>100</v>
      </c>
      <c r="AC42" s="4" t="s">
        <v>733</v>
      </c>
      <c r="AD42" s="136" t="s">
        <v>743</v>
      </c>
    </row>
    <row r="43" spans="1:30" ht="15" hidden="1" x14ac:dyDescent="0.25">
      <c r="A43" s="19" t="s">
        <v>31</v>
      </c>
      <c r="B43" s="20" t="s">
        <v>132</v>
      </c>
      <c r="C43" s="465" t="s">
        <v>18</v>
      </c>
      <c r="D43" s="466"/>
      <c r="E43" s="466"/>
      <c r="F43" s="466"/>
      <c r="G43" s="466"/>
      <c r="H43" s="466"/>
      <c r="I43" s="467"/>
      <c r="J43" s="467"/>
      <c r="K43" s="467"/>
      <c r="L43" s="467"/>
      <c r="M43" s="467"/>
      <c r="N43" s="467"/>
      <c r="O43" s="467"/>
      <c r="P43" s="467"/>
      <c r="Q43" s="467"/>
      <c r="R43" s="467"/>
      <c r="S43" s="467"/>
      <c r="T43" s="467"/>
      <c r="U43" s="467"/>
      <c r="V43" s="467"/>
      <c r="W43" s="467"/>
      <c r="X43" s="467"/>
      <c r="Y43" s="467"/>
      <c r="Z43" s="467"/>
      <c r="AA43" s="467"/>
      <c r="AB43" s="468"/>
      <c r="AC43" s="4"/>
      <c r="AD43" s="178"/>
    </row>
    <row r="44" spans="1:30" ht="115.5" hidden="1" customHeight="1" x14ac:dyDescent="0.25">
      <c r="A44" s="21" t="s">
        <v>131</v>
      </c>
      <c r="B44" s="22" t="s">
        <v>128</v>
      </c>
      <c r="C44" s="22" t="s">
        <v>130</v>
      </c>
      <c r="D44" s="23" t="s">
        <v>126</v>
      </c>
      <c r="E44" s="194" t="s">
        <v>123</v>
      </c>
      <c r="F44" s="183" t="s">
        <v>129</v>
      </c>
      <c r="G44" s="138" t="s">
        <v>140</v>
      </c>
      <c r="H44" s="54" t="s">
        <v>546</v>
      </c>
      <c r="I44" s="103">
        <v>35</v>
      </c>
      <c r="J44" s="104">
        <v>36</v>
      </c>
      <c r="K44" s="104">
        <v>36</v>
      </c>
      <c r="L44" s="104" t="s">
        <v>887</v>
      </c>
      <c r="M44" s="104">
        <v>37</v>
      </c>
      <c r="N44" s="104">
        <v>37</v>
      </c>
      <c r="O44" s="104"/>
      <c r="P44" s="146">
        <v>37</v>
      </c>
      <c r="Q44" s="164">
        <v>38</v>
      </c>
      <c r="R44" s="164"/>
      <c r="S44" s="164"/>
      <c r="T44" s="146">
        <v>39</v>
      </c>
      <c r="U44" s="146">
        <v>40</v>
      </c>
      <c r="V44" s="146">
        <v>41</v>
      </c>
      <c r="W44" s="146">
        <v>42</v>
      </c>
      <c r="X44" s="146">
        <v>43</v>
      </c>
      <c r="Y44" s="146">
        <v>44</v>
      </c>
      <c r="Z44" s="146">
        <v>45</v>
      </c>
      <c r="AA44" s="146">
        <v>48</v>
      </c>
      <c r="AB44" s="148">
        <v>50</v>
      </c>
      <c r="AC44" s="4" t="s">
        <v>733</v>
      </c>
      <c r="AD44" s="178" t="s">
        <v>693</v>
      </c>
    </row>
    <row r="45" spans="1:30" s="5" customFormat="1" ht="78.75" hidden="1" x14ac:dyDescent="0.25">
      <c r="A45" s="24"/>
      <c r="B45" s="25"/>
      <c r="C45" s="25"/>
      <c r="D45" s="26" t="s">
        <v>504</v>
      </c>
      <c r="E45" s="139" t="s">
        <v>124</v>
      </c>
      <c r="F45" s="183" t="s">
        <v>127</v>
      </c>
      <c r="G45" s="144" t="s">
        <v>271</v>
      </c>
      <c r="H45" s="144" t="s">
        <v>505</v>
      </c>
      <c r="I45" s="104">
        <v>70</v>
      </c>
      <c r="J45" s="104">
        <v>65</v>
      </c>
      <c r="K45" s="104">
        <v>65</v>
      </c>
      <c r="L45" s="104"/>
      <c r="M45" s="104">
        <v>60</v>
      </c>
      <c r="N45" s="104">
        <v>60</v>
      </c>
      <c r="O45" s="104"/>
      <c r="P45" s="146">
        <v>60</v>
      </c>
      <c r="Q45" s="164">
        <v>55</v>
      </c>
      <c r="R45" s="164"/>
      <c r="S45" s="164"/>
      <c r="T45" s="146">
        <v>50</v>
      </c>
      <c r="U45" s="146">
        <v>48</v>
      </c>
      <c r="V45" s="146">
        <v>45</v>
      </c>
      <c r="W45" s="146">
        <v>43</v>
      </c>
      <c r="X45" s="146">
        <v>40</v>
      </c>
      <c r="Y45" s="146">
        <v>37</v>
      </c>
      <c r="Z45" s="146">
        <v>35</v>
      </c>
      <c r="AA45" s="146">
        <v>32</v>
      </c>
      <c r="AB45" s="146">
        <v>30</v>
      </c>
      <c r="AC45" s="136" t="s">
        <v>733</v>
      </c>
      <c r="AD45" s="170" t="s">
        <v>449</v>
      </c>
    </row>
    <row r="46" spans="1:30" s="5" customFormat="1" ht="94.5" hidden="1" x14ac:dyDescent="0.25">
      <c r="A46" s="24"/>
      <c r="B46" s="25"/>
      <c r="C46" s="25"/>
      <c r="D46" s="26" t="s">
        <v>504</v>
      </c>
      <c r="E46" s="139" t="s">
        <v>672</v>
      </c>
      <c r="F46" s="183" t="s">
        <v>673</v>
      </c>
      <c r="G46" s="144"/>
      <c r="H46" s="144"/>
      <c r="I46" s="104"/>
      <c r="J46" s="104"/>
      <c r="K46" s="104"/>
      <c r="L46" s="104"/>
      <c r="M46" s="104"/>
      <c r="N46" s="104"/>
      <c r="O46" s="104" t="s">
        <v>969</v>
      </c>
      <c r="P46" s="146"/>
      <c r="Q46" s="164"/>
      <c r="R46" s="164"/>
      <c r="S46" s="164"/>
      <c r="T46" s="146"/>
      <c r="U46" s="146"/>
      <c r="V46" s="146"/>
      <c r="W46" s="146"/>
      <c r="X46" s="146"/>
      <c r="Y46" s="146"/>
      <c r="Z46" s="146"/>
      <c r="AA46" s="146"/>
      <c r="AB46" s="146"/>
      <c r="AC46" s="136" t="s">
        <v>733</v>
      </c>
      <c r="AD46" s="170" t="s">
        <v>907</v>
      </c>
    </row>
    <row r="47" spans="1:30" s="5" customFormat="1" ht="77.25" hidden="1" customHeight="1" x14ac:dyDescent="0.25">
      <c r="A47" s="24"/>
      <c r="B47" s="25"/>
      <c r="C47" s="25"/>
      <c r="D47" s="26" t="s">
        <v>916</v>
      </c>
      <c r="E47" s="139" t="s">
        <v>909</v>
      </c>
      <c r="F47" s="169" t="s">
        <v>908</v>
      </c>
      <c r="G47" s="144"/>
      <c r="H47" s="144"/>
      <c r="I47" s="104"/>
      <c r="J47" s="104"/>
      <c r="K47" s="104"/>
      <c r="L47" s="104"/>
      <c r="M47" s="104"/>
      <c r="N47" s="104"/>
      <c r="O47" s="104" t="s">
        <v>970</v>
      </c>
      <c r="P47" s="146"/>
      <c r="Q47" s="164"/>
      <c r="R47" s="164"/>
      <c r="S47" s="164"/>
      <c r="T47" s="146"/>
      <c r="U47" s="146"/>
      <c r="V47" s="146"/>
      <c r="W47" s="146"/>
      <c r="X47" s="146"/>
      <c r="Y47" s="146"/>
      <c r="Z47" s="146"/>
      <c r="AA47" s="146"/>
      <c r="AB47" s="146"/>
      <c r="AC47" s="136" t="s">
        <v>733</v>
      </c>
      <c r="AD47" s="170" t="s">
        <v>449</v>
      </c>
    </row>
    <row r="48" spans="1:30" s="5" customFormat="1" ht="76.5" hidden="1" x14ac:dyDescent="0.25">
      <c r="A48" s="24"/>
      <c r="B48" s="25"/>
      <c r="C48" s="25"/>
      <c r="D48" s="26" t="s">
        <v>916</v>
      </c>
      <c r="E48" s="139" t="s">
        <v>910</v>
      </c>
      <c r="F48" s="168" t="s">
        <v>917</v>
      </c>
      <c r="G48" s="144"/>
      <c r="H48" s="144"/>
      <c r="I48" s="104"/>
      <c r="J48" s="104"/>
      <c r="K48" s="104"/>
      <c r="L48" s="104"/>
      <c r="M48" s="104"/>
      <c r="N48" s="104"/>
      <c r="O48" s="104" t="s">
        <v>970</v>
      </c>
      <c r="P48" s="146"/>
      <c r="Q48" s="164"/>
      <c r="R48" s="164"/>
      <c r="S48" s="164"/>
      <c r="T48" s="146"/>
      <c r="U48" s="146"/>
      <c r="V48" s="146"/>
      <c r="W48" s="146"/>
      <c r="X48" s="146"/>
      <c r="Y48" s="146"/>
      <c r="Z48" s="146"/>
      <c r="AA48" s="146"/>
      <c r="AB48" s="146"/>
      <c r="AC48" s="136" t="s">
        <v>733</v>
      </c>
      <c r="AD48" s="170" t="s">
        <v>449</v>
      </c>
    </row>
    <row r="49" spans="1:30" s="5" customFormat="1" ht="76.5" hidden="1" x14ac:dyDescent="0.25">
      <c r="A49" s="24"/>
      <c r="B49" s="25"/>
      <c r="C49" s="25"/>
      <c r="D49" s="26" t="s">
        <v>916</v>
      </c>
      <c r="E49" s="139" t="s">
        <v>911</v>
      </c>
      <c r="F49" s="168" t="s">
        <v>918</v>
      </c>
      <c r="G49" s="144"/>
      <c r="H49" s="144"/>
      <c r="I49" s="104"/>
      <c r="J49" s="104"/>
      <c r="K49" s="104"/>
      <c r="L49" s="104"/>
      <c r="M49" s="104"/>
      <c r="N49" s="104"/>
      <c r="O49" s="104" t="s">
        <v>970</v>
      </c>
      <c r="P49" s="146"/>
      <c r="Q49" s="164"/>
      <c r="R49" s="164"/>
      <c r="S49" s="164"/>
      <c r="T49" s="146"/>
      <c r="U49" s="146"/>
      <c r="V49" s="146"/>
      <c r="W49" s="146"/>
      <c r="X49" s="146"/>
      <c r="Y49" s="146"/>
      <c r="Z49" s="146"/>
      <c r="AA49" s="146"/>
      <c r="AB49" s="146"/>
      <c r="AC49" s="136" t="s">
        <v>733</v>
      </c>
      <c r="AD49" s="170" t="s">
        <v>449</v>
      </c>
    </row>
    <row r="50" spans="1:30" s="5" customFormat="1" ht="76.5" hidden="1" x14ac:dyDescent="0.25">
      <c r="A50" s="24"/>
      <c r="B50" s="25"/>
      <c r="C50" s="25"/>
      <c r="D50" s="26" t="s">
        <v>916</v>
      </c>
      <c r="E50" s="139" t="s">
        <v>912</v>
      </c>
      <c r="F50" s="168" t="s">
        <v>919</v>
      </c>
      <c r="G50" s="144"/>
      <c r="H50" s="144"/>
      <c r="I50" s="104"/>
      <c r="J50" s="104"/>
      <c r="K50" s="104"/>
      <c r="L50" s="104"/>
      <c r="M50" s="104"/>
      <c r="N50" s="104"/>
      <c r="O50" s="104" t="s">
        <v>970</v>
      </c>
      <c r="P50" s="146"/>
      <c r="Q50" s="164"/>
      <c r="R50" s="164"/>
      <c r="S50" s="164"/>
      <c r="T50" s="146"/>
      <c r="U50" s="146"/>
      <c r="V50" s="146"/>
      <c r="W50" s="146"/>
      <c r="X50" s="146"/>
      <c r="Y50" s="146"/>
      <c r="Z50" s="146"/>
      <c r="AA50" s="146"/>
      <c r="AB50" s="146"/>
      <c r="AC50" s="136" t="s">
        <v>733</v>
      </c>
      <c r="AD50" s="170" t="s">
        <v>449</v>
      </c>
    </row>
    <row r="51" spans="1:30" s="5" customFormat="1" ht="76.5" hidden="1" x14ac:dyDescent="0.25">
      <c r="A51" s="24"/>
      <c r="B51" s="25"/>
      <c r="C51" s="25"/>
      <c r="D51" s="26" t="s">
        <v>916</v>
      </c>
      <c r="E51" s="139" t="s">
        <v>913</v>
      </c>
      <c r="F51" s="168" t="s">
        <v>920</v>
      </c>
      <c r="G51" s="144"/>
      <c r="H51" s="144"/>
      <c r="I51" s="104"/>
      <c r="J51" s="104"/>
      <c r="K51" s="104"/>
      <c r="L51" s="104"/>
      <c r="M51" s="104"/>
      <c r="N51" s="104"/>
      <c r="O51" s="104" t="s">
        <v>970</v>
      </c>
      <c r="P51" s="146"/>
      <c r="Q51" s="164"/>
      <c r="R51" s="164"/>
      <c r="S51" s="164"/>
      <c r="T51" s="146"/>
      <c r="U51" s="146"/>
      <c r="V51" s="146"/>
      <c r="W51" s="146"/>
      <c r="X51" s="146"/>
      <c r="Y51" s="146"/>
      <c r="Z51" s="146"/>
      <c r="AA51" s="146"/>
      <c r="AB51" s="146"/>
      <c r="AC51" s="136" t="s">
        <v>733</v>
      </c>
      <c r="AD51" s="170" t="s">
        <v>449</v>
      </c>
    </row>
    <row r="52" spans="1:30" s="5" customFormat="1" ht="76.5" hidden="1" x14ac:dyDescent="0.25">
      <c r="A52" s="24"/>
      <c r="B52" s="25"/>
      <c r="C52" s="25"/>
      <c r="D52" s="26" t="s">
        <v>916</v>
      </c>
      <c r="E52" s="139" t="s">
        <v>914</v>
      </c>
      <c r="F52" s="168" t="s">
        <v>921</v>
      </c>
      <c r="G52" s="144"/>
      <c r="H52" s="144"/>
      <c r="I52" s="104"/>
      <c r="J52" s="104"/>
      <c r="K52" s="104"/>
      <c r="L52" s="104"/>
      <c r="M52" s="104"/>
      <c r="N52" s="104"/>
      <c r="O52" s="104" t="s">
        <v>970</v>
      </c>
      <c r="P52" s="146"/>
      <c r="Q52" s="164"/>
      <c r="R52" s="164"/>
      <c r="S52" s="164"/>
      <c r="T52" s="146"/>
      <c r="U52" s="146"/>
      <c r="V52" s="146"/>
      <c r="W52" s="146"/>
      <c r="X52" s="146"/>
      <c r="Y52" s="146"/>
      <c r="Z52" s="146"/>
      <c r="AA52" s="146"/>
      <c r="AB52" s="146"/>
      <c r="AC52" s="136" t="s">
        <v>733</v>
      </c>
      <c r="AD52" s="170" t="s">
        <v>449</v>
      </c>
    </row>
    <row r="53" spans="1:30" s="5" customFormat="1" ht="76.5" hidden="1" x14ac:dyDescent="0.25">
      <c r="A53" s="24"/>
      <c r="B53" s="25"/>
      <c r="C53" s="25"/>
      <c r="D53" s="26" t="s">
        <v>916</v>
      </c>
      <c r="E53" s="139" t="s">
        <v>915</v>
      </c>
      <c r="F53" s="168" t="s">
        <v>922</v>
      </c>
      <c r="G53" s="144"/>
      <c r="H53" s="144"/>
      <c r="I53" s="104"/>
      <c r="J53" s="104"/>
      <c r="K53" s="104"/>
      <c r="L53" s="104"/>
      <c r="M53" s="104"/>
      <c r="N53" s="104"/>
      <c r="O53" s="104" t="s">
        <v>970</v>
      </c>
      <c r="P53" s="146"/>
      <c r="Q53" s="164"/>
      <c r="R53" s="164"/>
      <c r="S53" s="164"/>
      <c r="T53" s="146"/>
      <c r="U53" s="146"/>
      <c r="V53" s="146"/>
      <c r="W53" s="146"/>
      <c r="X53" s="146"/>
      <c r="Y53" s="146"/>
      <c r="Z53" s="146"/>
      <c r="AA53" s="146"/>
      <c r="AB53" s="146"/>
      <c r="AC53" s="136" t="s">
        <v>733</v>
      </c>
      <c r="AD53" s="170" t="s">
        <v>449</v>
      </c>
    </row>
    <row r="54" spans="1:30" ht="15" hidden="1" x14ac:dyDescent="0.25">
      <c r="A54" s="27" t="s">
        <v>32</v>
      </c>
      <c r="B54" s="16" t="s">
        <v>19</v>
      </c>
      <c r="C54" s="469" t="s">
        <v>694</v>
      </c>
      <c r="D54" s="470"/>
      <c r="E54" s="470"/>
      <c r="F54" s="470"/>
      <c r="G54" s="470"/>
      <c r="H54" s="470"/>
      <c r="I54" s="439"/>
      <c r="J54" s="439"/>
      <c r="K54" s="439"/>
      <c r="L54" s="439"/>
      <c r="M54" s="439"/>
      <c r="N54" s="439"/>
      <c r="O54" s="439"/>
      <c r="P54" s="439"/>
      <c r="Q54" s="439"/>
      <c r="R54" s="439"/>
      <c r="S54" s="439"/>
      <c r="T54" s="439"/>
      <c r="U54" s="439"/>
      <c r="V54" s="439"/>
      <c r="W54" s="439"/>
      <c r="X54" s="439"/>
      <c r="Y54" s="439"/>
      <c r="Z54" s="439"/>
      <c r="AA54" s="439"/>
      <c r="AB54" s="471"/>
      <c r="AC54" s="178"/>
      <c r="AD54" s="178"/>
    </row>
    <row r="55" spans="1:30" s="5" customFormat="1" ht="189" hidden="1" customHeight="1" x14ac:dyDescent="0.25">
      <c r="A55" s="29" t="s">
        <v>254</v>
      </c>
      <c r="B55" s="131" t="s">
        <v>133</v>
      </c>
      <c r="C55" s="131" t="s">
        <v>639</v>
      </c>
      <c r="D55" s="137" t="s">
        <v>923</v>
      </c>
      <c r="E55" s="131" t="s">
        <v>135</v>
      </c>
      <c r="F55" s="140" t="s">
        <v>695</v>
      </c>
      <c r="G55" s="142" t="s">
        <v>141</v>
      </c>
      <c r="H55" s="142" t="s">
        <v>142</v>
      </c>
      <c r="I55" s="142">
        <v>25.25</v>
      </c>
      <c r="J55" s="142">
        <v>25.77</v>
      </c>
      <c r="K55" s="165">
        <v>26.01</v>
      </c>
      <c r="L55" s="165"/>
      <c r="M55" s="120">
        <v>26.3</v>
      </c>
      <c r="N55" s="120">
        <v>29.805750206100576</v>
      </c>
      <c r="O55" s="120" t="s">
        <v>971</v>
      </c>
      <c r="P55" s="142">
        <v>26.3</v>
      </c>
      <c r="Q55" s="165">
        <v>27</v>
      </c>
      <c r="R55" s="165"/>
      <c r="S55" s="165"/>
      <c r="T55" s="142">
        <v>27.5</v>
      </c>
      <c r="U55" s="142">
        <v>28.2</v>
      </c>
      <c r="V55" s="142">
        <v>28.8</v>
      </c>
      <c r="W55" s="142">
        <v>29.6</v>
      </c>
      <c r="X55" s="142">
        <v>30.4</v>
      </c>
      <c r="Y55" s="142">
        <v>30.9</v>
      </c>
      <c r="Z55" s="142">
        <v>31.4</v>
      </c>
      <c r="AA55" s="142">
        <v>31.8</v>
      </c>
      <c r="AB55" s="142">
        <v>32</v>
      </c>
      <c r="AC55" s="4" t="s">
        <v>733</v>
      </c>
      <c r="AD55" s="136" t="s">
        <v>743</v>
      </c>
    </row>
    <row r="56" spans="1:30" s="5" customFormat="1" ht="120.75" hidden="1" customHeight="1" x14ac:dyDescent="0.25">
      <c r="A56" s="30"/>
      <c r="B56" s="12"/>
      <c r="C56" s="12"/>
      <c r="D56" s="31" t="s">
        <v>924</v>
      </c>
      <c r="E56" s="12"/>
      <c r="F56" s="32"/>
      <c r="G56" s="142" t="s">
        <v>143</v>
      </c>
      <c r="H56" s="142" t="s">
        <v>144</v>
      </c>
      <c r="I56" s="146">
        <v>0</v>
      </c>
      <c r="J56" s="146">
        <v>90</v>
      </c>
      <c r="K56" s="104">
        <v>146</v>
      </c>
      <c r="L56" s="104" t="s">
        <v>795</v>
      </c>
      <c r="M56" s="104">
        <v>260</v>
      </c>
      <c r="N56" s="104">
        <v>210</v>
      </c>
      <c r="O56" s="104" t="s">
        <v>972</v>
      </c>
      <c r="P56" s="146">
        <v>260</v>
      </c>
      <c r="Q56" s="164">
        <v>560</v>
      </c>
      <c r="R56" s="164"/>
      <c r="S56" s="164"/>
      <c r="T56" s="146">
        <v>740</v>
      </c>
      <c r="U56" s="146">
        <v>900</v>
      </c>
      <c r="V56" s="146">
        <v>1050</v>
      </c>
      <c r="W56" s="146">
        <v>1270</v>
      </c>
      <c r="X56" s="146">
        <v>1420</v>
      </c>
      <c r="Y56" s="146">
        <v>1580</v>
      </c>
      <c r="Z56" s="146">
        <v>1710</v>
      </c>
      <c r="AA56" s="146">
        <v>1870</v>
      </c>
      <c r="AB56" s="138">
        <v>2000</v>
      </c>
      <c r="AC56" s="4" t="s">
        <v>733</v>
      </c>
      <c r="AD56" s="136" t="s">
        <v>743</v>
      </c>
    </row>
    <row r="57" spans="1:30" s="5" customFormat="1" ht="89.25" hidden="1" x14ac:dyDescent="0.25">
      <c r="A57" s="33"/>
      <c r="B57" s="7"/>
      <c r="C57" s="7"/>
      <c r="D57" s="34" t="s">
        <v>925</v>
      </c>
      <c r="E57" s="7"/>
      <c r="F57" s="35"/>
      <c r="G57" s="142" t="s">
        <v>145</v>
      </c>
      <c r="H57" s="142" t="s">
        <v>640</v>
      </c>
      <c r="I57" s="146">
        <v>80</v>
      </c>
      <c r="J57" s="146">
        <v>77</v>
      </c>
      <c r="K57" s="164">
        <v>70</v>
      </c>
      <c r="L57" s="164"/>
      <c r="M57" s="104">
        <v>75</v>
      </c>
      <c r="N57" s="104">
        <v>64.385361384341451</v>
      </c>
      <c r="O57" s="104" t="s">
        <v>973</v>
      </c>
      <c r="P57" s="146">
        <v>75</v>
      </c>
      <c r="Q57" s="164">
        <v>71</v>
      </c>
      <c r="R57" s="164"/>
      <c r="S57" s="164"/>
      <c r="T57" s="146">
        <v>69</v>
      </c>
      <c r="U57" s="146">
        <v>66</v>
      </c>
      <c r="V57" s="146">
        <v>64</v>
      </c>
      <c r="W57" s="146">
        <v>61</v>
      </c>
      <c r="X57" s="146">
        <v>59</v>
      </c>
      <c r="Y57" s="146">
        <v>57</v>
      </c>
      <c r="Z57" s="146">
        <v>55</v>
      </c>
      <c r="AA57" s="146">
        <v>52</v>
      </c>
      <c r="AB57" s="146">
        <v>50</v>
      </c>
      <c r="AC57" s="4" t="s">
        <v>733</v>
      </c>
      <c r="AD57" s="136" t="s">
        <v>743</v>
      </c>
    </row>
    <row r="58" spans="1:30" s="5" customFormat="1" ht="186.75" hidden="1" customHeight="1" x14ac:dyDescent="0.25">
      <c r="A58" s="33" t="s">
        <v>255</v>
      </c>
      <c r="B58" s="139" t="s">
        <v>134</v>
      </c>
      <c r="C58" s="139" t="s">
        <v>137</v>
      </c>
      <c r="D58" s="135" t="s">
        <v>926</v>
      </c>
      <c r="E58" s="139" t="s">
        <v>151</v>
      </c>
      <c r="F58" s="183" t="s">
        <v>138</v>
      </c>
      <c r="G58" s="142" t="s">
        <v>780</v>
      </c>
      <c r="H58" s="142" t="s">
        <v>523</v>
      </c>
      <c r="I58" s="104">
        <v>39</v>
      </c>
      <c r="J58" s="118">
        <v>40</v>
      </c>
      <c r="K58" s="118">
        <v>40</v>
      </c>
      <c r="L58" s="118" t="s">
        <v>1044</v>
      </c>
      <c r="M58" s="118">
        <v>31</v>
      </c>
      <c r="N58" s="118">
        <v>31</v>
      </c>
      <c r="O58" s="118" t="s">
        <v>974</v>
      </c>
      <c r="P58" s="113">
        <v>38</v>
      </c>
      <c r="Q58" s="215">
        <v>38</v>
      </c>
      <c r="R58" s="215"/>
      <c r="S58" s="215"/>
      <c r="T58" s="113">
        <v>38</v>
      </c>
      <c r="U58" s="113">
        <v>38</v>
      </c>
      <c r="V58" s="113">
        <v>38</v>
      </c>
      <c r="W58" s="113">
        <v>38</v>
      </c>
      <c r="X58" s="113">
        <v>38</v>
      </c>
      <c r="Y58" s="113">
        <v>38</v>
      </c>
      <c r="Z58" s="113">
        <v>38</v>
      </c>
      <c r="AA58" s="113">
        <v>38</v>
      </c>
      <c r="AB58" s="113">
        <v>38</v>
      </c>
      <c r="AC58" s="136" t="s">
        <v>734</v>
      </c>
      <c r="AD58" s="136" t="s">
        <v>450</v>
      </c>
    </row>
    <row r="59" spans="1:30" s="5" customFormat="1" ht="299.25" hidden="1" x14ac:dyDescent="0.25">
      <c r="A59" s="17" t="s">
        <v>256</v>
      </c>
      <c r="B59" s="15" t="s">
        <v>136</v>
      </c>
      <c r="C59" s="131" t="s">
        <v>139</v>
      </c>
      <c r="D59" s="137" t="s">
        <v>926</v>
      </c>
      <c r="E59" s="131" t="s">
        <v>152</v>
      </c>
      <c r="F59" s="140" t="s">
        <v>514</v>
      </c>
      <c r="G59" s="147" t="s">
        <v>781</v>
      </c>
      <c r="H59" s="147" t="s">
        <v>524</v>
      </c>
      <c r="I59" s="146" t="s">
        <v>35</v>
      </c>
      <c r="J59" s="146">
        <v>30</v>
      </c>
      <c r="K59" s="104">
        <v>60</v>
      </c>
      <c r="L59" s="104" t="s">
        <v>796</v>
      </c>
      <c r="M59" s="104">
        <v>42</v>
      </c>
      <c r="N59" s="104">
        <v>59</v>
      </c>
      <c r="O59" s="104" t="s">
        <v>975</v>
      </c>
      <c r="P59" s="146">
        <v>30</v>
      </c>
      <c r="Q59" s="164">
        <v>30</v>
      </c>
      <c r="R59" s="164"/>
      <c r="S59" s="164"/>
      <c r="T59" s="146">
        <v>30</v>
      </c>
      <c r="U59" s="146">
        <v>30</v>
      </c>
      <c r="V59" s="146">
        <v>30</v>
      </c>
      <c r="W59" s="146">
        <v>30</v>
      </c>
      <c r="X59" s="146">
        <v>30</v>
      </c>
      <c r="Y59" s="146">
        <v>30</v>
      </c>
      <c r="Z59" s="146">
        <v>30</v>
      </c>
      <c r="AA59" s="146">
        <v>30</v>
      </c>
      <c r="AB59" s="146">
        <v>30</v>
      </c>
      <c r="AC59" s="136" t="s">
        <v>734</v>
      </c>
      <c r="AD59" s="136" t="s">
        <v>450</v>
      </c>
    </row>
    <row r="60" spans="1:30" s="5" customFormat="1" ht="15" hidden="1" x14ac:dyDescent="0.25">
      <c r="A60" s="36" t="s">
        <v>33</v>
      </c>
      <c r="B60" s="136" t="s">
        <v>20</v>
      </c>
      <c r="C60" s="472" t="s">
        <v>21</v>
      </c>
      <c r="D60" s="473"/>
      <c r="E60" s="473"/>
      <c r="F60" s="473"/>
      <c r="G60" s="473"/>
      <c r="H60" s="473"/>
      <c r="I60" s="426"/>
      <c r="J60" s="426"/>
      <c r="K60" s="426"/>
      <c r="L60" s="426"/>
      <c r="M60" s="426"/>
      <c r="N60" s="426"/>
      <c r="O60" s="426"/>
      <c r="P60" s="426"/>
      <c r="Q60" s="426"/>
      <c r="R60" s="426"/>
      <c r="S60" s="426"/>
      <c r="T60" s="426"/>
      <c r="U60" s="426"/>
      <c r="V60" s="426"/>
      <c r="W60" s="426"/>
      <c r="X60" s="426"/>
      <c r="Y60" s="426"/>
      <c r="Z60" s="426"/>
      <c r="AA60" s="426"/>
      <c r="AB60" s="427"/>
      <c r="AC60" s="4"/>
      <c r="AD60" s="4"/>
    </row>
    <row r="61" spans="1:30" ht="141.75" hidden="1" x14ac:dyDescent="0.25">
      <c r="A61" s="3" t="s">
        <v>257</v>
      </c>
      <c r="B61" s="131" t="s">
        <v>150</v>
      </c>
      <c r="C61" s="131" t="s">
        <v>641</v>
      </c>
      <c r="D61" s="135" t="s">
        <v>504</v>
      </c>
      <c r="E61" s="139" t="s">
        <v>154</v>
      </c>
      <c r="F61" s="139" t="s">
        <v>146</v>
      </c>
      <c r="G61" s="142" t="s">
        <v>161</v>
      </c>
      <c r="H61" s="142" t="s">
        <v>439</v>
      </c>
      <c r="I61" s="146">
        <v>0</v>
      </c>
      <c r="J61" s="146">
        <v>0</v>
      </c>
      <c r="K61" s="104">
        <v>0</v>
      </c>
      <c r="L61" s="104"/>
      <c r="M61" s="104">
        <v>0</v>
      </c>
      <c r="N61" s="104">
        <v>0</v>
      </c>
      <c r="O61" s="104" t="s">
        <v>970</v>
      </c>
      <c r="P61" s="146">
        <v>0</v>
      </c>
      <c r="Q61" s="164">
        <v>0</v>
      </c>
      <c r="R61" s="164"/>
      <c r="S61" s="164"/>
      <c r="T61" s="146">
        <v>0</v>
      </c>
      <c r="U61" s="146">
        <v>0</v>
      </c>
      <c r="V61" s="146">
        <v>0</v>
      </c>
      <c r="W61" s="146">
        <v>0</v>
      </c>
      <c r="X61" s="146">
        <v>0</v>
      </c>
      <c r="Y61" s="146">
        <v>0</v>
      </c>
      <c r="Z61" s="146">
        <v>0</v>
      </c>
      <c r="AA61" s="146">
        <v>0</v>
      </c>
      <c r="AB61" s="146">
        <v>4</v>
      </c>
      <c r="AC61" s="4" t="s">
        <v>733</v>
      </c>
      <c r="AD61" s="4" t="s">
        <v>449</v>
      </c>
    </row>
    <row r="62" spans="1:30" ht="51" hidden="1" x14ac:dyDescent="0.25">
      <c r="A62" s="11"/>
      <c r="B62" s="12"/>
      <c r="C62" s="12"/>
      <c r="D62" s="135" t="s">
        <v>504</v>
      </c>
      <c r="E62" s="139" t="s">
        <v>155</v>
      </c>
      <c r="F62" s="139" t="s">
        <v>783</v>
      </c>
      <c r="G62" s="142"/>
      <c r="H62" s="142"/>
      <c r="I62" s="142"/>
      <c r="J62" s="200"/>
      <c r="K62" s="200"/>
      <c r="L62" s="200"/>
      <c r="M62" s="200"/>
      <c r="N62" s="120"/>
      <c r="O62" s="120" t="s">
        <v>970</v>
      </c>
      <c r="P62" s="142"/>
      <c r="Q62" s="210"/>
      <c r="R62" s="210"/>
      <c r="S62" s="210"/>
      <c r="T62" s="200"/>
      <c r="U62" s="200"/>
      <c r="V62" s="200"/>
      <c r="W62" s="200"/>
      <c r="X62" s="200"/>
      <c r="Y62" s="200"/>
      <c r="Z62" s="200"/>
      <c r="AA62" s="200"/>
      <c r="AB62" s="142"/>
      <c r="AC62" s="4" t="s">
        <v>733</v>
      </c>
      <c r="AD62" s="4" t="s">
        <v>449</v>
      </c>
    </row>
    <row r="63" spans="1:30" ht="51" hidden="1" x14ac:dyDescent="0.25">
      <c r="A63" s="11"/>
      <c r="B63" s="12"/>
      <c r="C63" s="12"/>
      <c r="D63" s="135" t="s">
        <v>504</v>
      </c>
      <c r="E63" s="139" t="s">
        <v>156</v>
      </c>
      <c r="F63" s="139" t="s">
        <v>147</v>
      </c>
      <c r="G63" s="200"/>
      <c r="H63" s="200"/>
      <c r="I63" s="200"/>
      <c r="J63" s="200"/>
      <c r="K63" s="200"/>
      <c r="L63" s="200"/>
      <c r="M63" s="200"/>
      <c r="N63" s="120"/>
      <c r="O63" s="120" t="s">
        <v>970</v>
      </c>
      <c r="P63" s="142"/>
      <c r="Q63" s="210"/>
      <c r="R63" s="210"/>
      <c r="S63" s="210"/>
      <c r="T63" s="200"/>
      <c r="U63" s="200"/>
      <c r="V63" s="200"/>
      <c r="W63" s="200"/>
      <c r="X63" s="200"/>
      <c r="Y63" s="200"/>
      <c r="Z63" s="200"/>
      <c r="AA63" s="200"/>
      <c r="AB63" s="142"/>
      <c r="AC63" s="4" t="s">
        <v>733</v>
      </c>
      <c r="AD63" s="4" t="s">
        <v>449</v>
      </c>
    </row>
    <row r="64" spans="1:30" ht="51" hidden="1" x14ac:dyDescent="0.25">
      <c r="A64" s="191"/>
      <c r="B64" s="7"/>
      <c r="C64" s="7"/>
      <c r="D64" s="135" t="s">
        <v>504</v>
      </c>
      <c r="E64" s="139" t="s">
        <v>157</v>
      </c>
      <c r="F64" s="139" t="s">
        <v>927</v>
      </c>
      <c r="G64" s="200"/>
      <c r="H64" s="200"/>
      <c r="I64" s="200"/>
      <c r="J64" s="200"/>
      <c r="K64" s="200"/>
      <c r="L64" s="200"/>
      <c r="M64" s="200"/>
      <c r="N64" s="120"/>
      <c r="O64" s="120" t="s">
        <v>970</v>
      </c>
      <c r="P64" s="142"/>
      <c r="Q64" s="210"/>
      <c r="R64" s="210"/>
      <c r="S64" s="210"/>
      <c r="T64" s="200"/>
      <c r="U64" s="200"/>
      <c r="V64" s="200"/>
      <c r="W64" s="200"/>
      <c r="X64" s="200"/>
      <c r="Y64" s="200"/>
      <c r="Z64" s="200"/>
      <c r="AA64" s="200"/>
      <c r="AB64" s="142"/>
      <c r="AC64" s="4" t="s">
        <v>733</v>
      </c>
      <c r="AD64" s="4" t="s">
        <v>449</v>
      </c>
    </row>
    <row r="65" spans="1:30" ht="409.5" hidden="1" x14ac:dyDescent="0.25">
      <c r="A65" s="3" t="s">
        <v>258</v>
      </c>
      <c r="B65" s="131" t="s">
        <v>153</v>
      </c>
      <c r="C65" s="131" t="s">
        <v>417</v>
      </c>
      <c r="D65" s="135" t="s">
        <v>928</v>
      </c>
      <c r="E65" s="139" t="s">
        <v>158</v>
      </c>
      <c r="F65" s="139" t="s">
        <v>148</v>
      </c>
      <c r="G65" s="142" t="s">
        <v>162</v>
      </c>
      <c r="H65" s="142" t="s">
        <v>438</v>
      </c>
      <c r="I65" s="146">
        <v>0</v>
      </c>
      <c r="J65" s="146">
        <v>0</v>
      </c>
      <c r="K65" s="104">
        <v>0</v>
      </c>
      <c r="L65" s="104" t="s">
        <v>871</v>
      </c>
      <c r="M65" s="104">
        <v>0</v>
      </c>
      <c r="N65" s="104">
        <v>0</v>
      </c>
      <c r="O65" s="104" t="s">
        <v>976</v>
      </c>
      <c r="P65" s="146">
        <v>0</v>
      </c>
      <c r="Q65" s="164">
        <v>0</v>
      </c>
      <c r="R65" s="164"/>
      <c r="S65" s="164"/>
      <c r="T65" s="146">
        <v>0</v>
      </c>
      <c r="U65" s="146">
        <v>0</v>
      </c>
      <c r="V65" s="146">
        <v>0</v>
      </c>
      <c r="W65" s="146">
        <v>0</v>
      </c>
      <c r="X65" s="146">
        <v>0</v>
      </c>
      <c r="Y65" s="146">
        <v>0</v>
      </c>
      <c r="Z65" s="146">
        <v>0</v>
      </c>
      <c r="AA65" s="146">
        <v>0</v>
      </c>
      <c r="AB65" s="146">
        <v>3</v>
      </c>
      <c r="AC65" s="4" t="s">
        <v>733</v>
      </c>
      <c r="AD65" s="4" t="s">
        <v>449</v>
      </c>
    </row>
    <row r="66" spans="1:30" ht="63.75" hidden="1" x14ac:dyDescent="0.25">
      <c r="A66" s="11"/>
      <c r="B66" s="12"/>
      <c r="C66" s="12"/>
      <c r="D66" s="135" t="s">
        <v>928</v>
      </c>
      <c r="E66" s="139" t="s">
        <v>159</v>
      </c>
      <c r="F66" s="139" t="s">
        <v>149</v>
      </c>
      <c r="G66" s="200"/>
      <c r="H66" s="200"/>
      <c r="I66" s="200"/>
      <c r="J66" s="200"/>
      <c r="K66" s="200"/>
      <c r="L66" s="200"/>
      <c r="M66" s="200"/>
      <c r="N66" s="128"/>
      <c r="O66" s="120" t="s">
        <v>970</v>
      </c>
      <c r="P66" s="142"/>
      <c r="Q66" s="210"/>
      <c r="R66" s="210"/>
      <c r="S66" s="210"/>
      <c r="T66" s="200"/>
      <c r="U66" s="200"/>
      <c r="V66" s="200"/>
      <c r="W66" s="200"/>
      <c r="X66" s="200"/>
      <c r="Y66" s="200"/>
      <c r="Z66" s="200"/>
      <c r="AA66" s="200"/>
      <c r="AB66" s="142"/>
      <c r="AC66" s="4" t="s">
        <v>733</v>
      </c>
      <c r="AD66" s="4" t="s">
        <v>449</v>
      </c>
    </row>
    <row r="67" spans="1:30" ht="63.75" hidden="1" x14ac:dyDescent="0.25">
      <c r="A67" s="191"/>
      <c r="B67" s="7"/>
      <c r="C67" s="7"/>
      <c r="D67" s="135" t="s">
        <v>928</v>
      </c>
      <c r="E67" s="139" t="s">
        <v>160</v>
      </c>
      <c r="F67" s="139" t="s">
        <v>125</v>
      </c>
      <c r="G67" s="200"/>
      <c r="H67" s="200"/>
      <c r="I67" s="200"/>
      <c r="J67" s="200"/>
      <c r="K67" s="200"/>
      <c r="L67" s="200"/>
      <c r="M67" s="200"/>
      <c r="N67" s="128"/>
      <c r="O67" s="120" t="s">
        <v>970</v>
      </c>
      <c r="P67" s="142"/>
      <c r="Q67" s="210"/>
      <c r="R67" s="210"/>
      <c r="S67" s="210"/>
      <c r="T67" s="200"/>
      <c r="U67" s="200"/>
      <c r="V67" s="200"/>
      <c r="W67" s="200"/>
      <c r="X67" s="200"/>
      <c r="Y67" s="200"/>
      <c r="Z67" s="200"/>
      <c r="AA67" s="200"/>
      <c r="AB67" s="142"/>
      <c r="AC67" s="4" t="s">
        <v>733</v>
      </c>
      <c r="AD67" s="4" t="s">
        <v>449</v>
      </c>
    </row>
    <row r="68" spans="1:30" hidden="1" x14ac:dyDescent="0.25">
      <c r="A68" s="39" t="s">
        <v>34</v>
      </c>
      <c r="B68" s="200" t="s">
        <v>22</v>
      </c>
      <c r="C68" s="474" t="s">
        <v>23</v>
      </c>
      <c r="D68" s="475"/>
      <c r="E68" s="475"/>
      <c r="F68" s="475"/>
      <c r="G68" s="475"/>
      <c r="H68" s="475"/>
      <c r="I68" s="426"/>
      <c r="J68" s="426"/>
      <c r="K68" s="426"/>
      <c r="L68" s="426"/>
      <c r="M68" s="426"/>
      <c r="N68" s="426"/>
      <c r="O68" s="426"/>
      <c r="P68" s="426"/>
      <c r="Q68" s="426"/>
      <c r="R68" s="426"/>
      <c r="S68" s="426"/>
      <c r="T68" s="426"/>
      <c r="U68" s="426"/>
      <c r="V68" s="426"/>
      <c r="W68" s="426"/>
      <c r="X68" s="426"/>
      <c r="Y68" s="426"/>
      <c r="Z68" s="426"/>
      <c r="AA68" s="426"/>
      <c r="AB68" s="427"/>
      <c r="AC68" s="40"/>
      <c r="AD68" s="40"/>
    </row>
    <row r="69" spans="1:30" ht="253.5" hidden="1" customHeight="1" x14ac:dyDescent="0.25">
      <c r="A69" s="3" t="s">
        <v>259</v>
      </c>
      <c r="B69" s="131" t="s">
        <v>163</v>
      </c>
      <c r="C69" s="131" t="s">
        <v>164</v>
      </c>
      <c r="D69" s="135" t="s">
        <v>929</v>
      </c>
      <c r="E69" s="139" t="s">
        <v>169</v>
      </c>
      <c r="F69" s="183" t="s">
        <v>696</v>
      </c>
      <c r="G69" s="142" t="s">
        <v>165</v>
      </c>
      <c r="H69" s="142" t="s">
        <v>721</v>
      </c>
      <c r="I69" s="97">
        <v>0</v>
      </c>
      <c r="J69" s="97">
        <v>0</v>
      </c>
      <c r="K69" s="152">
        <v>0</v>
      </c>
      <c r="L69" s="152"/>
      <c r="M69" s="152">
        <v>0</v>
      </c>
      <c r="N69" s="152">
        <v>0</v>
      </c>
      <c r="O69" s="152" t="s">
        <v>977</v>
      </c>
      <c r="P69" s="97">
        <v>0</v>
      </c>
      <c r="Q69" s="216">
        <v>0</v>
      </c>
      <c r="R69" s="216"/>
      <c r="S69" s="216"/>
      <c r="T69" s="97">
        <v>0</v>
      </c>
      <c r="U69" s="97">
        <v>0.375</v>
      </c>
      <c r="V69" s="97">
        <v>0.875</v>
      </c>
      <c r="W69" s="97">
        <v>1</v>
      </c>
      <c r="X69" s="97">
        <v>1</v>
      </c>
      <c r="Y69" s="97">
        <v>1</v>
      </c>
      <c r="Z69" s="97">
        <v>1</v>
      </c>
      <c r="AA69" s="97">
        <v>1</v>
      </c>
      <c r="AB69" s="97">
        <v>1</v>
      </c>
      <c r="AC69" s="4" t="s">
        <v>733</v>
      </c>
      <c r="AD69" s="4" t="s">
        <v>449</v>
      </c>
    </row>
    <row r="70" spans="1:30" ht="60" hidden="1" x14ac:dyDescent="0.25">
      <c r="A70" s="11"/>
      <c r="B70" s="12"/>
      <c r="C70" s="12"/>
      <c r="D70" s="135" t="s">
        <v>929</v>
      </c>
      <c r="E70" s="139" t="s">
        <v>170</v>
      </c>
      <c r="F70" s="183" t="s">
        <v>116</v>
      </c>
      <c r="G70" s="200"/>
      <c r="H70" s="200"/>
      <c r="I70" s="200"/>
      <c r="J70" s="200"/>
      <c r="K70" s="120"/>
      <c r="L70" s="120"/>
      <c r="M70" s="120"/>
      <c r="N70" s="120"/>
      <c r="O70" s="120" t="s">
        <v>978</v>
      </c>
      <c r="P70" s="142"/>
      <c r="Q70" s="210"/>
      <c r="R70" s="210"/>
      <c r="S70" s="210"/>
      <c r="T70" s="200"/>
      <c r="U70" s="200"/>
      <c r="V70" s="200"/>
      <c r="W70" s="200"/>
      <c r="X70" s="200"/>
      <c r="Y70" s="200"/>
      <c r="Z70" s="200"/>
      <c r="AA70" s="200"/>
      <c r="AB70" s="142"/>
      <c r="AC70" s="4" t="s">
        <v>733</v>
      </c>
      <c r="AD70" s="4" t="s">
        <v>449</v>
      </c>
    </row>
    <row r="71" spans="1:30" ht="120" hidden="1" x14ac:dyDescent="0.25">
      <c r="A71" s="11"/>
      <c r="B71" s="12"/>
      <c r="C71" s="12"/>
      <c r="D71" s="135" t="s">
        <v>929</v>
      </c>
      <c r="E71" s="139" t="s">
        <v>171</v>
      </c>
      <c r="F71" s="183" t="s">
        <v>697</v>
      </c>
      <c r="G71" s="200"/>
      <c r="H71" s="200"/>
      <c r="I71" s="200"/>
      <c r="J71" s="200"/>
      <c r="K71" s="120"/>
      <c r="L71" s="120"/>
      <c r="M71" s="120"/>
      <c r="N71" s="120"/>
      <c r="O71" s="120" t="s">
        <v>977</v>
      </c>
      <c r="P71" s="142"/>
      <c r="Q71" s="210"/>
      <c r="R71" s="210"/>
      <c r="S71" s="210"/>
      <c r="T71" s="200"/>
      <c r="U71" s="200"/>
      <c r="V71" s="200"/>
      <c r="W71" s="200"/>
      <c r="X71" s="200"/>
      <c r="Y71" s="200"/>
      <c r="Z71" s="200"/>
      <c r="AA71" s="200"/>
      <c r="AB71" s="142"/>
      <c r="AC71" s="4" t="s">
        <v>733</v>
      </c>
      <c r="AD71" s="4" t="s">
        <v>449</v>
      </c>
    </row>
    <row r="72" spans="1:30" ht="60" hidden="1" x14ac:dyDescent="0.25">
      <c r="A72" s="11"/>
      <c r="B72" s="12"/>
      <c r="C72" s="12"/>
      <c r="D72" s="135" t="s">
        <v>929</v>
      </c>
      <c r="E72" s="139" t="s">
        <v>172</v>
      </c>
      <c r="F72" s="183" t="s">
        <v>117</v>
      </c>
      <c r="G72" s="200"/>
      <c r="H72" s="200"/>
      <c r="I72" s="200"/>
      <c r="J72" s="200"/>
      <c r="K72" s="120"/>
      <c r="L72" s="120"/>
      <c r="M72" s="120"/>
      <c r="N72" s="120"/>
      <c r="O72" s="120" t="s">
        <v>978</v>
      </c>
      <c r="P72" s="142"/>
      <c r="Q72" s="210"/>
      <c r="R72" s="210"/>
      <c r="S72" s="210"/>
      <c r="T72" s="200"/>
      <c r="U72" s="200"/>
      <c r="V72" s="200"/>
      <c r="W72" s="200"/>
      <c r="X72" s="200"/>
      <c r="Y72" s="200"/>
      <c r="Z72" s="200"/>
      <c r="AA72" s="200"/>
      <c r="AB72" s="142"/>
      <c r="AC72" s="4" t="s">
        <v>733</v>
      </c>
      <c r="AD72" s="4" t="s">
        <v>449</v>
      </c>
    </row>
    <row r="73" spans="1:30" ht="135" hidden="1" x14ac:dyDescent="0.25">
      <c r="A73" s="11"/>
      <c r="B73" s="12"/>
      <c r="C73" s="12"/>
      <c r="D73" s="135" t="s">
        <v>929</v>
      </c>
      <c r="E73" s="139" t="s">
        <v>173</v>
      </c>
      <c r="F73" s="183" t="s">
        <v>698</v>
      </c>
      <c r="G73" s="142"/>
      <c r="H73" s="142"/>
      <c r="I73" s="142"/>
      <c r="J73" s="200"/>
      <c r="K73" s="120"/>
      <c r="L73" s="120"/>
      <c r="M73" s="120"/>
      <c r="N73" s="120"/>
      <c r="O73" s="120" t="s">
        <v>977</v>
      </c>
      <c r="P73" s="142"/>
      <c r="Q73" s="210"/>
      <c r="R73" s="210"/>
      <c r="S73" s="210"/>
      <c r="T73" s="200"/>
      <c r="U73" s="200"/>
      <c r="V73" s="200"/>
      <c r="W73" s="200"/>
      <c r="X73" s="200"/>
      <c r="Y73" s="200"/>
      <c r="Z73" s="200"/>
      <c r="AA73" s="200"/>
      <c r="AB73" s="142"/>
      <c r="AC73" s="4" t="s">
        <v>733</v>
      </c>
      <c r="AD73" s="4" t="s">
        <v>449</v>
      </c>
    </row>
    <row r="74" spans="1:30" ht="60" hidden="1" x14ac:dyDescent="0.25">
      <c r="A74" s="11"/>
      <c r="B74" s="12"/>
      <c r="C74" s="12"/>
      <c r="D74" s="135" t="s">
        <v>929</v>
      </c>
      <c r="E74" s="139" t="s">
        <v>174</v>
      </c>
      <c r="F74" s="183" t="s">
        <v>118</v>
      </c>
      <c r="G74" s="200"/>
      <c r="H74" s="200"/>
      <c r="I74" s="200"/>
      <c r="J74" s="200"/>
      <c r="K74" s="120"/>
      <c r="L74" s="120"/>
      <c r="M74" s="120"/>
      <c r="N74" s="120"/>
      <c r="O74" s="120" t="s">
        <v>978</v>
      </c>
      <c r="P74" s="142"/>
      <c r="Q74" s="210"/>
      <c r="R74" s="210"/>
      <c r="S74" s="210"/>
      <c r="T74" s="200"/>
      <c r="U74" s="200"/>
      <c r="V74" s="200"/>
      <c r="W74" s="200"/>
      <c r="X74" s="200"/>
      <c r="Y74" s="200"/>
      <c r="Z74" s="200"/>
      <c r="AA74" s="200"/>
      <c r="AB74" s="142"/>
      <c r="AC74" s="4" t="s">
        <v>733</v>
      </c>
      <c r="AD74" s="4" t="s">
        <v>449</v>
      </c>
    </row>
    <row r="75" spans="1:30" ht="135" hidden="1" x14ac:dyDescent="0.25">
      <c r="A75" s="11"/>
      <c r="B75" s="12"/>
      <c r="C75" s="12"/>
      <c r="D75" s="135" t="s">
        <v>929</v>
      </c>
      <c r="E75" s="139" t="s">
        <v>175</v>
      </c>
      <c r="F75" s="183" t="s">
        <v>699</v>
      </c>
      <c r="G75" s="200"/>
      <c r="H75" s="200"/>
      <c r="I75" s="200"/>
      <c r="J75" s="200"/>
      <c r="K75" s="120"/>
      <c r="L75" s="120"/>
      <c r="M75" s="120"/>
      <c r="N75" s="120"/>
      <c r="O75" s="120" t="s">
        <v>977</v>
      </c>
      <c r="P75" s="142"/>
      <c r="Q75" s="210"/>
      <c r="R75" s="210"/>
      <c r="S75" s="210"/>
      <c r="T75" s="200"/>
      <c r="U75" s="200"/>
      <c r="V75" s="200"/>
      <c r="W75" s="200"/>
      <c r="X75" s="200"/>
      <c r="Y75" s="200"/>
      <c r="Z75" s="200"/>
      <c r="AA75" s="200"/>
      <c r="AB75" s="142"/>
      <c r="AC75" s="4" t="s">
        <v>733</v>
      </c>
      <c r="AD75" s="4" t="s">
        <v>449</v>
      </c>
    </row>
    <row r="76" spans="1:30" ht="75" hidden="1" x14ac:dyDescent="0.25">
      <c r="A76" s="11"/>
      <c r="B76" s="12"/>
      <c r="C76" s="12"/>
      <c r="D76" s="135" t="s">
        <v>929</v>
      </c>
      <c r="E76" s="139" t="s">
        <v>176</v>
      </c>
      <c r="F76" s="183" t="s">
        <v>119</v>
      </c>
      <c r="G76" s="200"/>
      <c r="H76" s="200"/>
      <c r="I76" s="200"/>
      <c r="J76" s="200"/>
      <c r="K76" s="120"/>
      <c r="L76" s="120"/>
      <c r="M76" s="120"/>
      <c r="N76" s="120"/>
      <c r="O76" s="120" t="s">
        <v>978</v>
      </c>
      <c r="P76" s="142"/>
      <c r="Q76" s="210"/>
      <c r="R76" s="210"/>
      <c r="S76" s="210"/>
      <c r="T76" s="200"/>
      <c r="U76" s="200"/>
      <c r="V76" s="200"/>
      <c r="W76" s="200"/>
      <c r="X76" s="200"/>
      <c r="Y76" s="200"/>
      <c r="Z76" s="200"/>
      <c r="AA76" s="200"/>
      <c r="AB76" s="142"/>
      <c r="AC76" s="4" t="s">
        <v>733</v>
      </c>
      <c r="AD76" s="4" t="s">
        <v>449</v>
      </c>
    </row>
    <row r="77" spans="1:30" ht="75" hidden="1" x14ac:dyDescent="0.25">
      <c r="A77" s="11"/>
      <c r="B77" s="12"/>
      <c r="C77" s="12"/>
      <c r="D77" s="135" t="s">
        <v>929</v>
      </c>
      <c r="E77" s="139" t="s">
        <v>177</v>
      </c>
      <c r="F77" s="183" t="s">
        <v>700</v>
      </c>
      <c r="G77" s="200"/>
      <c r="H77" s="200"/>
      <c r="I77" s="200"/>
      <c r="J77" s="200"/>
      <c r="K77" s="120"/>
      <c r="L77" s="120"/>
      <c r="M77" s="120"/>
      <c r="N77" s="120"/>
      <c r="O77" s="120" t="s">
        <v>977</v>
      </c>
      <c r="P77" s="142"/>
      <c r="Q77" s="210"/>
      <c r="R77" s="210"/>
      <c r="S77" s="210"/>
      <c r="T77" s="200"/>
      <c r="U77" s="200"/>
      <c r="V77" s="200"/>
      <c r="W77" s="200"/>
      <c r="X77" s="200"/>
      <c r="Y77" s="200"/>
      <c r="Z77" s="200"/>
      <c r="AA77" s="200"/>
      <c r="AB77" s="142"/>
      <c r="AC77" s="4" t="s">
        <v>733</v>
      </c>
      <c r="AD77" s="4" t="s">
        <v>449</v>
      </c>
    </row>
    <row r="78" spans="1:30" ht="60" hidden="1" x14ac:dyDescent="0.25">
      <c r="A78" s="191"/>
      <c r="B78" s="7"/>
      <c r="C78" s="7"/>
      <c r="D78" s="135" t="s">
        <v>929</v>
      </c>
      <c r="E78" s="139" t="s">
        <v>178</v>
      </c>
      <c r="F78" s="183" t="s">
        <v>120</v>
      </c>
      <c r="G78" s="200"/>
      <c r="H78" s="200"/>
      <c r="I78" s="200"/>
      <c r="J78" s="200"/>
      <c r="K78" s="120"/>
      <c r="L78" s="120"/>
      <c r="M78" s="120"/>
      <c r="N78" s="120"/>
      <c r="O78" s="120" t="s">
        <v>978</v>
      </c>
      <c r="P78" s="142"/>
      <c r="Q78" s="210"/>
      <c r="R78" s="210"/>
      <c r="S78" s="210"/>
      <c r="T78" s="200"/>
      <c r="U78" s="200"/>
      <c r="V78" s="200"/>
      <c r="W78" s="200"/>
      <c r="X78" s="200"/>
      <c r="Y78" s="200"/>
      <c r="Z78" s="200"/>
      <c r="AA78" s="200"/>
      <c r="AB78" s="142"/>
      <c r="AC78" s="4" t="s">
        <v>733</v>
      </c>
      <c r="AD78" s="4" t="s">
        <v>449</v>
      </c>
    </row>
    <row r="79" spans="1:30" ht="37.5" hidden="1" customHeight="1" x14ac:dyDescent="0.25">
      <c r="A79" s="187" t="s">
        <v>260</v>
      </c>
      <c r="B79" s="200" t="s">
        <v>166</v>
      </c>
      <c r="C79" s="474" t="s">
        <v>642</v>
      </c>
      <c r="D79" s="451"/>
      <c r="E79" s="451"/>
      <c r="F79" s="451"/>
      <c r="G79" s="451"/>
      <c r="H79" s="451"/>
      <c r="I79" s="426"/>
      <c r="J79" s="426"/>
      <c r="K79" s="426"/>
      <c r="L79" s="426"/>
      <c r="M79" s="426"/>
      <c r="N79" s="426"/>
      <c r="O79" s="426"/>
      <c r="P79" s="426"/>
      <c r="Q79" s="426"/>
      <c r="R79" s="426"/>
      <c r="S79" s="426"/>
      <c r="T79" s="426"/>
      <c r="U79" s="426"/>
      <c r="V79" s="426"/>
      <c r="W79" s="426"/>
      <c r="X79" s="426"/>
      <c r="Y79" s="426"/>
      <c r="Z79" s="426"/>
      <c r="AA79" s="426"/>
      <c r="AB79" s="427"/>
      <c r="AC79" s="4" t="s">
        <v>733</v>
      </c>
      <c r="AD79" s="178" t="s">
        <v>449</v>
      </c>
    </row>
    <row r="80" spans="1:30" ht="204.75" hidden="1" x14ac:dyDescent="0.25">
      <c r="A80" s="3" t="s">
        <v>261</v>
      </c>
      <c r="B80" s="131" t="s">
        <v>167</v>
      </c>
      <c r="C80" s="131" t="s">
        <v>168</v>
      </c>
      <c r="D80" s="137" t="s">
        <v>930</v>
      </c>
      <c r="E80" s="131" t="s">
        <v>181</v>
      </c>
      <c r="F80" s="140" t="s">
        <v>179</v>
      </c>
      <c r="G80" s="142" t="s">
        <v>183</v>
      </c>
      <c r="H80" s="54" t="s">
        <v>782</v>
      </c>
      <c r="I80" s="78">
        <v>3</v>
      </c>
      <c r="J80" s="146">
        <v>1</v>
      </c>
      <c r="K80" s="104">
        <v>1</v>
      </c>
      <c r="L80" s="104"/>
      <c r="M80" s="104">
        <v>3</v>
      </c>
      <c r="N80" s="104">
        <v>2</v>
      </c>
      <c r="O80" s="104" t="s">
        <v>979</v>
      </c>
      <c r="P80" s="146">
        <v>3</v>
      </c>
      <c r="Q80" s="164">
        <v>5</v>
      </c>
      <c r="R80" s="164"/>
      <c r="S80" s="164"/>
      <c r="T80" s="146">
        <v>5</v>
      </c>
      <c r="U80" s="146">
        <v>5</v>
      </c>
      <c r="V80" s="146">
        <v>5</v>
      </c>
      <c r="W80" s="146">
        <v>5</v>
      </c>
      <c r="X80" s="146">
        <v>5</v>
      </c>
      <c r="Y80" s="146">
        <v>5</v>
      </c>
      <c r="Z80" s="146">
        <v>5</v>
      </c>
      <c r="AA80" s="146">
        <v>5</v>
      </c>
      <c r="AB80" s="146">
        <v>5</v>
      </c>
      <c r="AC80" s="4" t="s">
        <v>931</v>
      </c>
      <c r="AD80" s="4" t="s">
        <v>932</v>
      </c>
    </row>
    <row r="81" spans="1:30" ht="114.75" hidden="1" x14ac:dyDescent="0.25">
      <c r="A81" s="136"/>
      <c r="B81" s="139"/>
      <c r="C81" s="139"/>
      <c r="D81" s="135" t="s">
        <v>930</v>
      </c>
      <c r="E81" s="139" t="s">
        <v>182</v>
      </c>
      <c r="F81" s="183" t="s">
        <v>180</v>
      </c>
      <c r="G81" s="142" t="s">
        <v>184</v>
      </c>
      <c r="H81" s="54" t="s">
        <v>575</v>
      </c>
      <c r="I81" s="78">
        <v>2</v>
      </c>
      <c r="J81" s="146">
        <v>3</v>
      </c>
      <c r="K81" s="104">
        <v>1</v>
      </c>
      <c r="L81" s="104"/>
      <c r="M81" s="104">
        <v>5</v>
      </c>
      <c r="N81" s="104">
        <v>5</v>
      </c>
      <c r="O81" s="104"/>
      <c r="P81" s="146">
        <v>5</v>
      </c>
      <c r="Q81" s="164">
        <v>10</v>
      </c>
      <c r="R81" s="164"/>
      <c r="S81" s="164"/>
      <c r="T81" s="146">
        <v>15</v>
      </c>
      <c r="U81" s="146">
        <v>20</v>
      </c>
      <c r="V81" s="146">
        <v>25</v>
      </c>
      <c r="W81" s="146">
        <v>30</v>
      </c>
      <c r="X81" s="146">
        <v>32</v>
      </c>
      <c r="Y81" s="146">
        <v>35</v>
      </c>
      <c r="Z81" s="146">
        <v>40</v>
      </c>
      <c r="AA81" s="146">
        <v>45</v>
      </c>
      <c r="AB81" s="146">
        <v>50</v>
      </c>
      <c r="AC81" s="4" t="s">
        <v>931</v>
      </c>
      <c r="AD81" s="4" t="s">
        <v>932</v>
      </c>
    </row>
    <row r="82" spans="1:30" ht="114.75" hidden="1" x14ac:dyDescent="0.25">
      <c r="A82" s="136"/>
      <c r="B82" s="139"/>
      <c r="C82" s="139"/>
      <c r="D82" s="135" t="s">
        <v>930</v>
      </c>
      <c r="E82" s="139"/>
      <c r="F82" s="183"/>
      <c r="G82" s="142" t="s">
        <v>185</v>
      </c>
      <c r="H82" s="54" t="s">
        <v>576</v>
      </c>
      <c r="I82" s="78">
        <v>10</v>
      </c>
      <c r="J82" s="146">
        <v>15</v>
      </c>
      <c r="K82" s="104">
        <v>15</v>
      </c>
      <c r="L82" s="104"/>
      <c r="M82" s="104">
        <v>20</v>
      </c>
      <c r="N82" s="104">
        <v>15</v>
      </c>
      <c r="O82" s="104" t="s">
        <v>980</v>
      </c>
      <c r="P82" s="146">
        <v>20</v>
      </c>
      <c r="Q82" s="164">
        <v>25</v>
      </c>
      <c r="R82" s="164"/>
      <c r="S82" s="164"/>
      <c r="T82" s="146">
        <v>30</v>
      </c>
      <c r="U82" s="146">
        <v>35</v>
      </c>
      <c r="V82" s="146">
        <v>40</v>
      </c>
      <c r="W82" s="146">
        <v>45</v>
      </c>
      <c r="X82" s="146">
        <v>50</v>
      </c>
      <c r="Y82" s="146">
        <v>55</v>
      </c>
      <c r="Z82" s="146">
        <v>60</v>
      </c>
      <c r="AA82" s="146">
        <v>65</v>
      </c>
      <c r="AB82" s="146">
        <v>70</v>
      </c>
      <c r="AC82" s="4" t="s">
        <v>931</v>
      </c>
      <c r="AD82" s="4" t="s">
        <v>932</v>
      </c>
    </row>
    <row r="83" spans="1:30" ht="23.25" hidden="1" customHeight="1" x14ac:dyDescent="0.25">
      <c r="A83" s="199" t="s">
        <v>35</v>
      </c>
      <c r="B83" s="181" t="s">
        <v>24</v>
      </c>
      <c r="C83" s="390" t="s">
        <v>762</v>
      </c>
      <c r="D83" s="394"/>
      <c r="E83" s="394"/>
      <c r="F83" s="394"/>
      <c r="G83" s="394"/>
      <c r="H83" s="394"/>
      <c r="I83" s="426"/>
      <c r="J83" s="426"/>
      <c r="K83" s="426"/>
      <c r="L83" s="426"/>
      <c r="M83" s="426"/>
      <c r="N83" s="426"/>
      <c r="O83" s="426"/>
      <c r="P83" s="426"/>
      <c r="Q83" s="426"/>
      <c r="R83" s="426"/>
      <c r="S83" s="426"/>
      <c r="T83" s="426"/>
      <c r="U83" s="426"/>
      <c r="V83" s="426"/>
      <c r="W83" s="426"/>
      <c r="X83" s="426"/>
      <c r="Y83" s="426"/>
      <c r="Z83" s="426"/>
      <c r="AA83" s="426"/>
      <c r="AB83" s="427"/>
      <c r="AC83" s="4"/>
      <c r="AD83" s="4"/>
    </row>
    <row r="84" spans="1:30" ht="35.25" customHeight="1" x14ac:dyDescent="0.25">
      <c r="A84" s="187" t="s">
        <v>36</v>
      </c>
      <c r="B84" s="200" t="s">
        <v>25</v>
      </c>
      <c r="C84" s="474" t="s">
        <v>542</v>
      </c>
      <c r="D84" s="476"/>
      <c r="E84" s="476"/>
      <c r="F84" s="476"/>
      <c r="G84" s="476"/>
      <c r="H84" s="476"/>
      <c r="I84" s="426"/>
      <c r="J84" s="426"/>
      <c r="K84" s="426"/>
      <c r="L84" s="426"/>
      <c r="M84" s="426"/>
      <c r="N84" s="426"/>
      <c r="O84" s="426"/>
      <c r="P84" s="426"/>
      <c r="Q84" s="426"/>
      <c r="R84" s="426"/>
      <c r="S84" s="426"/>
      <c r="T84" s="426"/>
      <c r="U84" s="426"/>
      <c r="V84" s="426"/>
      <c r="W84" s="426"/>
      <c r="X84" s="426"/>
      <c r="Y84" s="426"/>
      <c r="Z84" s="426"/>
      <c r="AA84" s="426"/>
      <c r="AB84" s="427"/>
      <c r="AC84" s="4"/>
      <c r="AD84" s="4"/>
    </row>
    <row r="85" spans="1:30" ht="409.5" x14ac:dyDescent="0.25">
      <c r="A85" s="3" t="s">
        <v>262</v>
      </c>
      <c r="B85" s="131" t="s">
        <v>186</v>
      </c>
      <c r="C85" s="131" t="s">
        <v>193</v>
      </c>
      <c r="D85" s="135" t="s">
        <v>1058</v>
      </c>
      <c r="E85" s="139" t="s">
        <v>187</v>
      </c>
      <c r="F85" s="183" t="s">
        <v>197</v>
      </c>
      <c r="G85" s="142" t="s">
        <v>268</v>
      </c>
      <c r="H85" s="54" t="s">
        <v>643</v>
      </c>
      <c r="I85" s="102">
        <v>13.8</v>
      </c>
      <c r="J85" s="102">
        <v>13.7</v>
      </c>
      <c r="K85" s="127">
        <v>13.3</v>
      </c>
      <c r="L85" s="127" t="s">
        <v>799</v>
      </c>
      <c r="M85" s="127">
        <v>13.5</v>
      </c>
      <c r="N85" s="127">
        <v>14.8</v>
      </c>
      <c r="O85" s="127" t="s">
        <v>981</v>
      </c>
      <c r="P85" s="102">
        <v>13.5</v>
      </c>
      <c r="Q85" s="217">
        <v>13</v>
      </c>
      <c r="R85" s="217"/>
      <c r="S85" s="217"/>
      <c r="T85" s="102">
        <v>12.5</v>
      </c>
      <c r="U85" s="102">
        <v>12</v>
      </c>
      <c r="V85" s="102">
        <v>11.5</v>
      </c>
      <c r="W85" s="102">
        <v>11</v>
      </c>
      <c r="X85" s="102">
        <v>10.5</v>
      </c>
      <c r="Y85" s="142">
        <v>10</v>
      </c>
      <c r="Z85" s="142">
        <v>9.5</v>
      </c>
      <c r="AA85" s="142">
        <v>9</v>
      </c>
      <c r="AB85" s="142">
        <v>8.3000000000000007</v>
      </c>
      <c r="AC85" s="136" t="s">
        <v>734</v>
      </c>
      <c r="AD85" s="4" t="s">
        <v>753</v>
      </c>
    </row>
    <row r="86" spans="1:30" ht="326.25" customHeight="1" x14ac:dyDescent="0.25">
      <c r="A86" s="11"/>
      <c r="B86" s="12"/>
      <c r="C86" s="12"/>
      <c r="D86" s="135" t="s">
        <v>1058</v>
      </c>
      <c r="E86" s="139" t="s">
        <v>194</v>
      </c>
      <c r="F86" s="183" t="s">
        <v>198</v>
      </c>
      <c r="G86" s="142" t="s">
        <v>269</v>
      </c>
      <c r="H86" s="54" t="s">
        <v>644</v>
      </c>
      <c r="I86" s="98">
        <v>47</v>
      </c>
      <c r="J86" s="98">
        <v>48</v>
      </c>
      <c r="K86" s="123">
        <v>72</v>
      </c>
      <c r="L86" s="123" t="s">
        <v>800</v>
      </c>
      <c r="M86" s="123">
        <v>49</v>
      </c>
      <c r="N86" s="123">
        <v>52</v>
      </c>
      <c r="O86" s="123" t="s">
        <v>800</v>
      </c>
      <c r="P86" s="98">
        <v>49</v>
      </c>
      <c r="Q86" s="214">
        <v>50</v>
      </c>
      <c r="R86" s="214"/>
      <c r="S86" s="214"/>
      <c r="T86" s="98">
        <v>51</v>
      </c>
      <c r="U86" s="98">
        <v>52</v>
      </c>
      <c r="V86" s="98">
        <v>52</v>
      </c>
      <c r="W86" s="98">
        <v>52</v>
      </c>
      <c r="X86" s="98">
        <v>52</v>
      </c>
      <c r="Y86" s="98">
        <v>52</v>
      </c>
      <c r="Z86" s="146">
        <v>52</v>
      </c>
      <c r="AA86" s="146">
        <v>52</v>
      </c>
      <c r="AB86" s="97">
        <v>0.52</v>
      </c>
      <c r="AC86" s="136" t="s">
        <v>734</v>
      </c>
      <c r="AD86" s="4" t="s">
        <v>753</v>
      </c>
    </row>
    <row r="87" spans="1:30" ht="157.5" x14ac:dyDescent="0.25">
      <c r="A87" s="11"/>
      <c r="B87" s="12"/>
      <c r="C87" s="12"/>
      <c r="D87" s="135" t="s">
        <v>1058</v>
      </c>
      <c r="E87" s="139" t="s">
        <v>195</v>
      </c>
      <c r="F87" s="183" t="s">
        <v>199</v>
      </c>
      <c r="G87" s="142" t="s">
        <v>270</v>
      </c>
      <c r="H87" s="54" t="s">
        <v>645</v>
      </c>
      <c r="I87" s="98">
        <v>60</v>
      </c>
      <c r="J87" s="98">
        <v>62</v>
      </c>
      <c r="K87" s="123">
        <v>62</v>
      </c>
      <c r="L87" s="123" t="s">
        <v>888</v>
      </c>
      <c r="M87" s="123">
        <v>64</v>
      </c>
      <c r="N87" s="123">
        <v>62</v>
      </c>
      <c r="O87" s="123" t="s">
        <v>982</v>
      </c>
      <c r="P87" s="98">
        <v>64</v>
      </c>
      <c r="Q87" s="214">
        <v>66</v>
      </c>
      <c r="R87" s="214"/>
      <c r="S87" s="214"/>
      <c r="T87" s="98">
        <v>68</v>
      </c>
      <c r="U87" s="98">
        <v>70</v>
      </c>
      <c r="V87" s="98">
        <v>72</v>
      </c>
      <c r="W87" s="98">
        <v>74</v>
      </c>
      <c r="X87" s="98">
        <v>76</v>
      </c>
      <c r="Y87" s="98">
        <v>78</v>
      </c>
      <c r="Z87" s="146">
        <v>80</v>
      </c>
      <c r="AA87" s="146">
        <v>82</v>
      </c>
      <c r="AB87" s="97">
        <v>0.84</v>
      </c>
      <c r="AC87" s="136" t="s">
        <v>734</v>
      </c>
      <c r="AD87" s="4" t="s">
        <v>753</v>
      </c>
    </row>
    <row r="88" spans="1:30" ht="409.5" x14ac:dyDescent="0.25">
      <c r="A88" s="191"/>
      <c r="B88" s="7"/>
      <c r="C88" s="7"/>
      <c r="D88" s="135" t="s">
        <v>1058</v>
      </c>
      <c r="E88" s="139" t="s">
        <v>196</v>
      </c>
      <c r="F88" s="183" t="s">
        <v>200</v>
      </c>
      <c r="G88" s="142" t="s">
        <v>414</v>
      </c>
      <c r="H88" s="54" t="s">
        <v>415</v>
      </c>
      <c r="I88" s="142">
        <v>1.3</v>
      </c>
      <c r="J88" s="142">
        <v>1.3</v>
      </c>
      <c r="K88" s="120">
        <v>9.1</v>
      </c>
      <c r="L88" s="120" t="s">
        <v>889</v>
      </c>
      <c r="M88" s="120">
        <v>1.3</v>
      </c>
      <c r="N88" s="120">
        <v>1.3</v>
      </c>
      <c r="O88" s="120"/>
      <c r="P88" s="142">
        <v>1.3</v>
      </c>
      <c r="Q88" s="165">
        <v>1.3</v>
      </c>
      <c r="R88" s="165"/>
      <c r="S88" s="165"/>
      <c r="T88" s="142">
        <v>1.3</v>
      </c>
      <c r="U88" s="142">
        <v>1.3</v>
      </c>
      <c r="V88" s="142">
        <v>1.3</v>
      </c>
      <c r="W88" s="142">
        <v>1.3</v>
      </c>
      <c r="X88" s="142">
        <v>1.8</v>
      </c>
      <c r="Y88" s="142">
        <v>1.8</v>
      </c>
      <c r="Z88" s="142">
        <v>2</v>
      </c>
      <c r="AA88" s="142">
        <v>2</v>
      </c>
      <c r="AB88" s="142">
        <v>2</v>
      </c>
      <c r="AC88" s="136" t="s">
        <v>734</v>
      </c>
      <c r="AD88" s="4" t="s">
        <v>753</v>
      </c>
    </row>
    <row r="89" spans="1:30" ht="409.5" x14ac:dyDescent="0.25">
      <c r="A89" s="3" t="s">
        <v>263</v>
      </c>
      <c r="B89" s="131" t="s">
        <v>188</v>
      </c>
      <c r="C89" s="131" t="s">
        <v>440</v>
      </c>
      <c r="D89" s="137" t="s">
        <v>1058</v>
      </c>
      <c r="E89" s="131" t="s">
        <v>201</v>
      </c>
      <c r="F89" s="140" t="s">
        <v>202</v>
      </c>
      <c r="G89" s="144" t="s">
        <v>416</v>
      </c>
      <c r="H89" s="143" t="s">
        <v>646</v>
      </c>
      <c r="I89" s="129">
        <v>68</v>
      </c>
      <c r="J89" s="129">
        <v>68</v>
      </c>
      <c r="K89" s="154">
        <v>68</v>
      </c>
      <c r="L89" s="154" t="s">
        <v>801</v>
      </c>
      <c r="M89" s="154">
        <v>68</v>
      </c>
      <c r="N89" s="154">
        <v>64</v>
      </c>
      <c r="O89" s="154"/>
      <c r="P89" s="129">
        <v>68</v>
      </c>
      <c r="Q89" s="218">
        <v>69</v>
      </c>
      <c r="R89" s="218"/>
      <c r="S89" s="218"/>
      <c r="T89" s="129">
        <v>69</v>
      </c>
      <c r="U89" s="129">
        <v>69</v>
      </c>
      <c r="V89" s="129">
        <v>70</v>
      </c>
      <c r="W89" s="129">
        <v>70.5</v>
      </c>
      <c r="X89" s="129">
        <v>71</v>
      </c>
      <c r="Y89" s="129">
        <v>72</v>
      </c>
      <c r="Z89" s="144">
        <v>72.5</v>
      </c>
      <c r="AA89" s="144">
        <v>73</v>
      </c>
      <c r="AB89" s="144">
        <v>73.599999999999994</v>
      </c>
      <c r="AC89" s="136" t="s">
        <v>734</v>
      </c>
      <c r="AD89" s="4" t="s">
        <v>753</v>
      </c>
    </row>
    <row r="90" spans="1:30" ht="378" x14ac:dyDescent="0.25">
      <c r="A90" s="11"/>
      <c r="B90" s="12"/>
      <c r="C90" s="139"/>
      <c r="D90" s="135" t="s">
        <v>1058</v>
      </c>
      <c r="E90" s="139" t="s">
        <v>204</v>
      </c>
      <c r="F90" s="183" t="s">
        <v>203</v>
      </c>
      <c r="G90" s="142"/>
      <c r="H90" s="142"/>
      <c r="I90" s="142"/>
      <c r="J90" s="200"/>
      <c r="K90" s="120" t="s">
        <v>802</v>
      </c>
      <c r="L90" s="120" t="s">
        <v>803</v>
      </c>
      <c r="M90" s="120"/>
      <c r="N90" s="120" t="s">
        <v>983</v>
      </c>
      <c r="O90" s="120" t="s">
        <v>984</v>
      </c>
      <c r="P90" s="142"/>
      <c r="Q90" s="210"/>
      <c r="R90" s="210"/>
      <c r="S90" s="210"/>
      <c r="T90" s="200"/>
      <c r="U90" s="200"/>
      <c r="V90" s="200"/>
      <c r="W90" s="200"/>
      <c r="X90" s="200"/>
      <c r="Y90" s="200"/>
      <c r="Z90" s="200"/>
      <c r="AA90" s="200"/>
      <c r="AB90" s="142"/>
      <c r="AC90" s="136" t="s">
        <v>734</v>
      </c>
      <c r="AD90" s="4" t="s">
        <v>753</v>
      </c>
    </row>
    <row r="91" spans="1:30" ht="236.25" x14ac:dyDescent="0.25">
      <c r="A91" s="11"/>
      <c r="B91" s="12"/>
      <c r="C91" s="139"/>
      <c r="D91" s="135" t="s">
        <v>1058</v>
      </c>
      <c r="E91" s="139" t="s">
        <v>205</v>
      </c>
      <c r="F91" s="183" t="s">
        <v>208</v>
      </c>
      <c r="G91" s="142"/>
      <c r="H91" s="142"/>
      <c r="I91" s="142"/>
      <c r="J91" s="200"/>
      <c r="K91" s="120" t="s">
        <v>804</v>
      </c>
      <c r="L91" s="120" t="s">
        <v>805</v>
      </c>
      <c r="M91" s="120"/>
      <c r="N91" s="120" t="s">
        <v>804</v>
      </c>
      <c r="O91" s="120" t="s">
        <v>985</v>
      </c>
      <c r="P91" s="142"/>
      <c r="Q91" s="210"/>
      <c r="R91" s="210"/>
      <c r="S91" s="210"/>
      <c r="T91" s="200"/>
      <c r="U91" s="200"/>
      <c r="V91" s="200"/>
      <c r="W91" s="200"/>
      <c r="X91" s="200"/>
      <c r="Y91" s="200"/>
      <c r="Z91" s="200"/>
      <c r="AA91" s="200"/>
      <c r="AB91" s="142"/>
      <c r="AC91" s="136" t="s">
        <v>734</v>
      </c>
      <c r="AD91" s="4" t="s">
        <v>753</v>
      </c>
    </row>
    <row r="92" spans="1:30" ht="252" x14ac:dyDescent="0.25">
      <c r="A92" s="11"/>
      <c r="B92" s="12"/>
      <c r="C92" s="139"/>
      <c r="D92" s="135" t="s">
        <v>1058</v>
      </c>
      <c r="E92" s="139" t="s">
        <v>206</v>
      </c>
      <c r="F92" s="183" t="s">
        <v>209</v>
      </c>
      <c r="G92" s="142"/>
      <c r="H92" s="142"/>
      <c r="I92" s="142"/>
      <c r="J92" s="200"/>
      <c r="K92" s="120" t="s">
        <v>806</v>
      </c>
      <c r="L92" s="120" t="s">
        <v>807</v>
      </c>
      <c r="M92" s="120"/>
      <c r="N92" s="120" t="s">
        <v>986</v>
      </c>
      <c r="O92" s="120" t="s">
        <v>987</v>
      </c>
      <c r="P92" s="142"/>
      <c r="Q92" s="210"/>
      <c r="R92" s="210"/>
      <c r="S92" s="210"/>
      <c r="T92" s="200"/>
      <c r="U92" s="200"/>
      <c r="V92" s="200"/>
      <c r="W92" s="200"/>
      <c r="X92" s="200"/>
      <c r="Y92" s="200"/>
      <c r="Z92" s="200"/>
      <c r="AA92" s="200"/>
      <c r="AB92" s="142"/>
      <c r="AC92" s="136" t="s">
        <v>734</v>
      </c>
      <c r="AD92" s="4" t="s">
        <v>753</v>
      </c>
    </row>
    <row r="93" spans="1:30" ht="409.5" x14ac:dyDescent="0.25">
      <c r="A93" s="11"/>
      <c r="B93" s="12"/>
      <c r="C93" s="139"/>
      <c r="D93" s="135" t="s">
        <v>1058</v>
      </c>
      <c r="E93" s="139" t="s">
        <v>207</v>
      </c>
      <c r="F93" s="183" t="s">
        <v>210</v>
      </c>
      <c r="G93" s="142"/>
      <c r="H93" s="142"/>
      <c r="I93" s="142"/>
      <c r="J93" s="200"/>
      <c r="K93" s="120" t="s">
        <v>808</v>
      </c>
      <c r="L93" s="120" t="s">
        <v>809</v>
      </c>
      <c r="M93" s="120"/>
      <c r="N93" s="120" t="s">
        <v>988</v>
      </c>
      <c r="O93" s="120" t="s">
        <v>809</v>
      </c>
      <c r="P93" s="142"/>
      <c r="Q93" s="210"/>
      <c r="R93" s="210"/>
      <c r="S93" s="210"/>
      <c r="T93" s="200"/>
      <c r="U93" s="200"/>
      <c r="V93" s="200"/>
      <c r="W93" s="200"/>
      <c r="X93" s="200"/>
      <c r="Y93" s="200"/>
      <c r="Z93" s="200"/>
      <c r="AA93" s="200"/>
      <c r="AB93" s="142"/>
      <c r="AC93" s="136" t="s">
        <v>734</v>
      </c>
      <c r="AD93" s="4" t="s">
        <v>753</v>
      </c>
    </row>
    <row r="94" spans="1:30" ht="157.5" x14ac:dyDescent="0.25">
      <c r="A94" s="191"/>
      <c r="B94" s="7"/>
      <c r="C94" s="139"/>
      <c r="D94" s="135" t="s">
        <v>1058</v>
      </c>
      <c r="E94" s="139" t="s">
        <v>226</v>
      </c>
      <c r="F94" s="183" t="s">
        <v>211</v>
      </c>
      <c r="G94" s="142"/>
      <c r="H94" s="142"/>
      <c r="I94" s="142"/>
      <c r="J94" s="200"/>
      <c r="K94" s="120" t="s">
        <v>810</v>
      </c>
      <c r="L94" s="120" t="s">
        <v>872</v>
      </c>
      <c r="M94" s="120"/>
      <c r="N94" s="120"/>
      <c r="O94" s="120" t="s">
        <v>989</v>
      </c>
      <c r="P94" s="142"/>
      <c r="Q94" s="210"/>
      <c r="R94" s="210"/>
      <c r="S94" s="210"/>
      <c r="T94" s="200"/>
      <c r="U94" s="200"/>
      <c r="V94" s="200"/>
      <c r="W94" s="200"/>
      <c r="X94" s="200"/>
      <c r="Y94" s="200"/>
      <c r="Z94" s="200"/>
      <c r="AA94" s="200"/>
      <c r="AB94" s="142"/>
      <c r="AC94" s="136" t="s">
        <v>734</v>
      </c>
      <c r="AD94" s="4" t="s">
        <v>753</v>
      </c>
    </row>
    <row r="95" spans="1:30" ht="315" x14ac:dyDescent="0.25">
      <c r="A95" s="3" t="s">
        <v>264</v>
      </c>
      <c r="B95" s="131" t="s">
        <v>189</v>
      </c>
      <c r="C95" s="139" t="s">
        <v>647</v>
      </c>
      <c r="D95" s="135" t="s">
        <v>1058</v>
      </c>
      <c r="E95" s="139" t="s">
        <v>212</v>
      </c>
      <c r="F95" s="183" t="s">
        <v>213</v>
      </c>
      <c r="G95" s="142"/>
      <c r="H95" s="142"/>
      <c r="I95" s="142"/>
      <c r="J95" s="200"/>
      <c r="K95" s="120" t="s">
        <v>804</v>
      </c>
      <c r="L95" s="120" t="s">
        <v>811</v>
      </c>
      <c r="M95" s="120"/>
      <c r="N95" s="120" t="s">
        <v>804</v>
      </c>
      <c r="O95" s="120" t="s">
        <v>811</v>
      </c>
      <c r="P95" s="142"/>
      <c r="Q95" s="210"/>
      <c r="R95" s="210"/>
      <c r="S95" s="210"/>
      <c r="T95" s="200"/>
      <c r="U95" s="200"/>
      <c r="V95" s="200"/>
      <c r="W95" s="200"/>
      <c r="X95" s="200"/>
      <c r="Y95" s="200"/>
      <c r="Z95" s="200"/>
      <c r="AA95" s="200"/>
      <c r="AB95" s="142"/>
      <c r="AC95" s="136" t="s">
        <v>734</v>
      </c>
      <c r="AD95" s="4" t="s">
        <v>753</v>
      </c>
    </row>
    <row r="96" spans="1:30" ht="315" x14ac:dyDescent="0.25">
      <c r="A96" s="11"/>
      <c r="B96" s="12"/>
      <c r="C96" s="139"/>
      <c r="D96" s="135" t="s">
        <v>1058</v>
      </c>
      <c r="E96" s="139" t="s">
        <v>215</v>
      </c>
      <c r="F96" s="183" t="s">
        <v>214</v>
      </c>
      <c r="G96" s="142"/>
      <c r="H96" s="142"/>
      <c r="I96" s="142"/>
      <c r="J96" s="200"/>
      <c r="K96" s="120" t="s">
        <v>804</v>
      </c>
      <c r="L96" s="120" t="s">
        <v>812</v>
      </c>
      <c r="M96" s="120"/>
      <c r="N96" s="120" t="s">
        <v>990</v>
      </c>
      <c r="O96" s="120" t="s">
        <v>991</v>
      </c>
      <c r="P96" s="142"/>
      <c r="Q96" s="210"/>
      <c r="R96" s="210"/>
      <c r="S96" s="210"/>
      <c r="T96" s="200"/>
      <c r="U96" s="200"/>
      <c r="V96" s="200"/>
      <c r="W96" s="200"/>
      <c r="X96" s="200"/>
      <c r="Y96" s="200"/>
      <c r="Z96" s="200"/>
      <c r="AA96" s="200"/>
      <c r="AB96" s="142"/>
      <c r="AC96" s="136" t="s">
        <v>734</v>
      </c>
      <c r="AD96" s="4" t="s">
        <v>753</v>
      </c>
    </row>
    <row r="97" spans="1:30" ht="409.5" x14ac:dyDescent="0.25">
      <c r="A97" s="11"/>
      <c r="B97" s="12"/>
      <c r="C97" s="139"/>
      <c r="D97" s="135" t="s">
        <v>1058</v>
      </c>
      <c r="E97" s="139" t="s">
        <v>216</v>
      </c>
      <c r="F97" s="183" t="s">
        <v>217</v>
      </c>
      <c r="G97" s="142"/>
      <c r="H97" s="142"/>
      <c r="I97" s="142"/>
      <c r="J97" s="200"/>
      <c r="K97" s="120" t="s">
        <v>813</v>
      </c>
      <c r="L97" s="120" t="s">
        <v>814</v>
      </c>
      <c r="M97" s="120"/>
      <c r="N97" s="120" t="s">
        <v>992</v>
      </c>
      <c r="O97" s="120" t="s">
        <v>993</v>
      </c>
      <c r="P97" s="142"/>
      <c r="Q97" s="210"/>
      <c r="R97" s="210"/>
      <c r="S97" s="210"/>
      <c r="T97" s="200"/>
      <c r="U97" s="200"/>
      <c r="V97" s="200"/>
      <c r="W97" s="200"/>
      <c r="X97" s="200"/>
      <c r="Y97" s="200"/>
      <c r="Z97" s="200"/>
      <c r="AA97" s="200"/>
      <c r="AB97" s="142"/>
      <c r="AC97" s="136" t="s">
        <v>734</v>
      </c>
      <c r="AD97" s="4" t="s">
        <v>753</v>
      </c>
    </row>
    <row r="98" spans="1:30" ht="255" x14ac:dyDescent="0.25">
      <c r="A98" s="11"/>
      <c r="B98" s="12"/>
      <c r="C98" s="139"/>
      <c r="D98" s="135" t="s">
        <v>1058</v>
      </c>
      <c r="E98" s="139" t="s">
        <v>221</v>
      </c>
      <c r="F98" s="183" t="s">
        <v>418</v>
      </c>
      <c r="G98" s="142"/>
      <c r="H98" s="142"/>
      <c r="I98" s="142"/>
      <c r="J98" s="200"/>
      <c r="K98" s="120" t="s">
        <v>815</v>
      </c>
      <c r="L98" s="120" t="s">
        <v>816</v>
      </c>
      <c r="M98" s="120"/>
      <c r="N98" s="120" t="s">
        <v>994</v>
      </c>
      <c r="O98" s="120" t="s">
        <v>816</v>
      </c>
      <c r="P98" s="142"/>
      <c r="Q98" s="210"/>
      <c r="R98" s="210"/>
      <c r="S98" s="210"/>
      <c r="T98" s="200"/>
      <c r="U98" s="200"/>
      <c r="V98" s="200"/>
      <c r="W98" s="200"/>
      <c r="X98" s="200"/>
      <c r="Y98" s="200"/>
      <c r="Z98" s="200"/>
      <c r="AA98" s="200"/>
      <c r="AB98" s="142"/>
      <c r="AC98" s="136" t="s">
        <v>734</v>
      </c>
      <c r="AD98" s="4" t="s">
        <v>753</v>
      </c>
    </row>
    <row r="99" spans="1:30" ht="409.5" x14ac:dyDescent="0.25">
      <c r="A99" s="136"/>
      <c r="B99" s="139"/>
      <c r="C99" s="139"/>
      <c r="D99" s="135" t="s">
        <v>1058</v>
      </c>
      <c r="E99" s="139" t="s">
        <v>222</v>
      </c>
      <c r="F99" s="183" t="s">
        <v>218</v>
      </c>
      <c r="G99" s="142"/>
      <c r="H99" s="142"/>
      <c r="I99" s="142"/>
      <c r="J99" s="200"/>
      <c r="K99" s="120" t="s">
        <v>817</v>
      </c>
      <c r="L99" s="120" t="s">
        <v>818</v>
      </c>
      <c r="M99" s="120"/>
      <c r="N99" s="120" t="s">
        <v>995</v>
      </c>
      <c r="O99" s="120" t="s">
        <v>996</v>
      </c>
      <c r="P99" s="142"/>
      <c r="Q99" s="210"/>
      <c r="R99" s="210"/>
      <c r="S99" s="210"/>
      <c r="T99" s="200"/>
      <c r="U99" s="200"/>
      <c r="V99" s="200"/>
      <c r="W99" s="200"/>
      <c r="X99" s="200"/>
      <c r="Y99" s="200"/>
      <c r="Z99" s="200"/>
      <c r="AA99" s="200"/>
      <c r="AB99" s="142"/>
      <c r="AC99" s="136" t="s">
        <v>734</v>
      </c>
      <c r="AD99" s="4" t="s">
        <v>753</v>
      </c>
    </row>
    <row r="100" spans="1:30" ht="360" x14ac:dyDescent="0.25">
      <c r="A100" s="136"/>
      <c r="B100" s="139"/>
      <c r="C100" s="139"/>
      <c r="D100" s="135" t="s">
        <v>1058</v>
      </c>
      <c r="E100" s="139" t="s">
        <v>223</v>
      </c>
      <c r="F100" s="183" t="s">
        <v>419</v>
      </c>
      <c r="G100" s="142"/>
      <c r="H100" s="142"/>
      <c r="I100" s="142"/>
      <c r="J100" s="200"/>
      <c r="K100" s="120" t="s">
        <v>873</v>
      </c>
      <c r="L100" s="120" t="s">
        <v>874</v>
      </c>
      <c r="M100" s="120"/>
      <c r="N100" s="120" t="s">
        <v>997</v>
      </c>
      <c r="O100" s="120" t="s">
        <v>998</v>
      </c>
      <c r="P100" s="142"/>
      <c r="Q100" s="210"/>
      <c r="R100" s="210"/>
      <c r="S100" s="210"/>
      <c r="T100" s="200"/>
      <c r="U100" s="200"/>
      <c r="V100" s="200"/>
      <c r="W100" s="200"/>
      <c r="X100" s="200"/>
      <c r="Y100" s="200"/>
      <c r="Z100" s="200"/>
      <c r="AA100" s="200"/>
      <c r="AB100" s="142"/>
      <c r="AC100" s="136" t="s">
        <v>734</v>
      </c>
      <c r="AD100" s="4" t="s">
        <v>753</v>
      </c>
    </row>
    <row r="101" spans="1:30" ht="409.5" x14ac:dyDescent="0.25">
      <c r="A101" s="11"/>
      <c r="B101" s="12"/>
      <c r="C101" s="139"/>
      <c r="D101" s="135" t="s">
        <v>1058</v>
      </c>
      <c r="E101" s="139" t="s">
        <v>224</v>
      </c>
      <c r="F101" s="183" t="s">
        <v>219</v>
      </c>
      <c r="G101" s="142"/>
      <c r="H101" s="142"/>
      <c r="I101" s="142"/>
      <c r="J101" s="200"/>
      <c r="K101" s="120" t="s">
        <v>817</v>
      </c>
      <c r="L101" s="120" t="s">
        <v>820</v>
      </c>
      <c r="M101" s="120"/>
      <c r="N101" s="120"/>
      <c r="O101" s="120" t="s">
        <v>820</v>
      </c>
      <c r="P101" s="142"/>
      <c r="Q101" s="210"/>
      <c r="R101" s="210"/>
      <c r="S101" s="210"/>
      <c r="T101" s="200"/>
      <c r="U101" s="200"/>
      <c r="V101" s="200"/>
      <c r="W101" s="200"/>
      <c r="X101" s="200"/>
      <c r="Y101" s="200"/>
      <c r="Z101" s="200"/>
      <c r="AA101" s="200"/>
      <c r="AB101" s="142"/>
      <c r="AC101" s="136" t="s">
        <v>734</v>
      </c>
      <c r="AD101" s="4" t="s">
        <v>753</v>
      </c>
    </row>
    <row r="102" spans="1:30" ht="283.5" x14ac:dyDescent="0.25">
      <c r="A102" s="11"/>
      <c r="B102" s="7"/>
      <c r="C102" s="139"/>
      <c r="D102" s="135" t="s">
        <v>1058</v>
      </c>
      <c r="E102" s="139" t="s">
        <v>225</v>
      </c>
      <c r="F102" s="183" t="s">
        <v>220</v>
      </c>
      <c r="G102" s="142"/>
      <c r="H102" s="142"/>
      <c r="I102" s="142"/>
      <c r="J102" s="200"/>
      <c r="K102" s="120" t="s">
        <v>821</v>
      </c>
      <c r="L102" s="120" t="s">
        <v>822</v>
      </c>
      <c r="M102" s="120"/>
      <c r="N102" s="120" t="s">
        <v>999</v>
      </c>
      <c r="O102" s="120"/>
      <c r="P102" s="142"/>
      <c r="Q102" s="210"/>
      <c r="R102" s="210"/>
      <c r="S102" s="210"/>
      <c r="T102" s="200"/>
      <c r="U102" s="200"/>
      <c r="V102" s="200"/>
      <c r="W102" s="200"/>
      <c r="X102" s="200"/>
      <c r="Y102" s="200"/>
      <c r="Z102" s="200"/>
      <c r="AA102" s="200"/>
      <c r="AB102" s="142"/>
      <c r="AC102" s="136" t="s">
        <v>734</v>
      </c>
      <c r="AD102" s="4" t="s">
        <v>753</v>
      </c>
    </row>
    <row r="103" spans="1:30" ht="236.25" x14ac:dyDescent="0.25">
      <c r="A103" s="3" t="s">
        <v>265</v>
      </c>
      <c r="B103" s="131" t="s">
        <v>190</v>
      </c>
      <c r="C103" s="183" t="s">
        <v>648</v>
      </c>
      <c r="D103" s="135" t="s">
        <v>1058</v>
      </c>
      <c r="E103" s="139" t="s">
        <v>231</v>
      </c>
      <c r="F103" s="183" t="s">
        <v>227</v>
      </c>
      <c r="G103" s="142"/>
      <c r="H103" s="142"/>
      <c r="I103" s="142"/>
      <c r="J103" s="200"/>
      <c r="K103" s="120" t="s">
        <v>817</v>
      </c>
      <c r="L103" s="120" t="s">
        <v>823</v>
      </c>
      <c r="M103" s="120"/>
      <c r="N103" s="120" t="s">
        <v>1000</v>
      </c>
      <c r="O103" s="120" t="s">
        <v>1001</v>
      </c>
      <c r="P103" s="142"/>
      <c r="Q103" s="210"/>
      <c r="R103" s="210"/>
      <c r="S103" s="210"/>
      <c r="T103" s="200"/>
      <c r="U103" s="200"/>
      <c r="V103" s="200"/>
      <c r="W103" s="200"/>
      <c r="X103" s="200"/>
      <c r="Y103" s="200"/>
      <c r="Z103" s="200"/>
      <c r="AA103" s="200"/>
      <c r="AB103" s="142"/>
      <c r="AC103" s="136" t="s">
        <v>734</v>
      </c>
      <c r="AD103" s="4" t="s">
        <v>753</v>
      </c>
    </row>
    <row r="104" spans="1:30" ht="409.5" x14ac:dyDescent="0.25">
      <c r="A104" s="11"/>
      <c r="B104" s="12"/>
      <c r="C104" s="139"/>
      <c r="D104" s="135" t="s">
        <v>1058</v>
      </c>
      <c r="E104" s="139" t="s">
        <v>232</v>
      </c>
      <c r="F104" s="183" t="s">
        <v>228</v>
      </c>
      <c r="G104" s="142"/>
      <c r="H104" s="142"/>
      <c r="I104" s="142"/>
      <c r="J104" s="200"/>
      <c r="K104" s="120" t="s">
        <v>810</v>
      </c>
      <c r="L104" s="120" t="s">
        <v>824</v>
      </c>
      <c r="M104" s="120"/>
      <c r="N104" s="120" t="s">
        <v>1002</v>
      </c>
      <c r="O104" s="120" t="s">
        <v>824</v>
      </c>
      <c r="P104" s="142"/>
      <c r="Q104" s="210"/>
      <c r="R104" s="210"/>
      <c r="S104" s="210"/>
      <c r="T104" s="200"/>
      <c r="U104" s="200"/>
      <c r="V104" s="200"/>
      <c r="W104" s="200"/>
      <c r="X104" s="200"/>
      <c r="Y104" s="200"/>
      <c r="Z104" s="200"/>
      <c r="AA104" s="200"/>
      <c r="AB104" s="142"/>
      <c r="AC104" s="136" t="s">
        <v>734</v>
      </c>
      <c r="AD104" s="4" t="s">
        <v>753</v>
      </c>
    </row>
    <row r="105" spans="1:30" ht="409.5" x14ac:dyDescent="0.25">
      <c r="A105" s="11"/>
      <c r="B105" s="12"/>
      <c r="C105" s="139"/>
      <c r="D105" s="135" t="s">
        <v>1058</v>
      </c>
      <c r="E105" s="139" t="s">
        <v>233</v>
      </c>
      <c r="F105" s="183" t="s">
        <v>229</v>
      </c>
      <c r="G105" s="142"/>
      <c r="H105" s="142"/>
      <c r="I105" s="142"/>
      <c r="J105" s="200"/>
      <c r="K105" s="120" t="s">
        <v>817</v>
      </c>
      <c r="L105" s="120" t="s">
        <v>875</v>
      </c>
      <c r="M105" s="120"/>
      <c r="N105" s="120" t="s">
        <v>1002</v>
      </c>
      <c r="O105" s="120" t="s">
        <v>1003</v>
      </c>
      <c r="P105" s="142"/>
      <c r="Q105" s="210"/>
      <c r="R105" s="210"/>
      <c r="S105" s="210"/>
      <c r="T105" s="200"/>
      <c r="U105" s="200"/>
      <c r="V105" s="200"/>
      <c r="W105" s="200"/>
      <c r="X105" s="200"/>
      <c r="Y105" s="200"/>
      <c r="Z105" s="200"/>
      <c r="AA105" s="200"/>
      <c r="AB105" s="142"/>
      <c r="AC105" s="136" t="s">
        <v>734</v>
      </c>
      <c r="AD105" s="4" t="s">
        <v>753</v>
      </c>
    </row>
    <row r="106" spans="1:30" ht="189" x14ac:dyDescent="0.25">
      <c r="A106" s="191"/>
      <c r="B106" s="7"/>
      <c r="C106" s="139"/>
      <c r="D106" s="135" t="s">
        <v>1058</v>
      </c>
      <c r="E106" s="139" t="s">
        <v>234</v>
      </c>
      <c r="F106" s="183" t="s">
        <v>230</v>
      </c>
      <c r="G106" s="142"/>
      <c r="H106" s="142"/>
      <c r="I106" s="142"/>
      <c r="J106" s="200"/>
      <c r="K106" s="120" t="s">
        <v>817</v>
      </c>
      <c r="L106" s="120" t="s">
        <v>825</v>
      </c>
      <c r="M106" s="120"/>
      <c r="N106" s="120" t="s">
        <v>1002</v>
      </c>
      <c r="O106" s="120" t="s">
        <v>1004</v>
      </c>
      <c r="P106" s="142"/>
      <c r="Q106" s="210"/>
      <c r="R106" s="210"/>
      <c r="S106" s="210"/>
      <c r="T106" s="200"/>
      <c r="U106" s="200"/>
      <c r="V106" s="200"/>
      <c r="W106" s="200"/>
      <c r="X106" s="200"/>
      <c r="Y106" s="200"/>
      <c r="Z106" s="200"/>
      <c r="AA106" s="200"/>
      <c r="AB106" s="142"/>
      <c r="AC106" s="136" t="s">
        <v>734</v>
      </c>
      <c r="AD106" s="4" t="s">
        <v>753</v>
      </c>
    </row>
    <row r="107" spans="1:30" ht="128.25" customHeight="1" x14ac:dyDescent="0.25">
      <c r="A107" s="3" t="s">
        <v>266</v>
      </c>
      <c r="B107" s="131" t="s">
        <v>191</v>
      </c>
      <c r="C107" s="139" t="s">
        <v>235</v>
      </c>
      <c r="D107" s="135" t="s">
        <v>1058</v>
      </c>
      <c r="E107" s="139" t="s">
        <v>236</v>
      </c>
      <c r="F107" s="183" t="s">
        <v>420</v>
      </c>
      <c r="G107" s="142"/>
      <c r="H107" s="142"/>
      <c r="I107" s="142"/>
      <c r="J107" s="200"/>
      <c r="K107" s="120" t="s">
        <v>826</v>
      </c>
      <c r="L107" s="120" t="s">
        <v>860</v>
      </c>
      <c r="M107" s="120"/>
      <c r="N107" s="120" t="s">
        <v>826</v>
      </c>
      <c r="O107" s="120" t="s">
        <v>1005</v>
      </c>
      <c r="P107" s="142"/>
      <c r="Q107" s="210"/>
      <c r="R107" s="210"/>
      <c r="S107" s="210"/>
      <c r="T107" s="200"/>
      <c r="U107" s="200"/>
      <c r="V107" s="200"/>
      <c r="W107" s="200"/>
      <c r="X107" s="200"/>
      <c r="Y107" s="200"/>
      <c r="Z107" s="200"/>
      <c r="AA107" s="200"/>
      <c r="AB107" s="142"/>
      <c r="AC107" s="136" t="s">
        <v>734</v>
      </c>
      <c r="AD107" s="4" t="s">
        <v>753</v>
      </c>
    </row>
    <row r="108" spans="1:30" ht="173.25" x14ac:dyDescent="0.25">
      <c r="A108" s="11"/>
      <c r="B108" s="12"/>
      <c r="C108" s="139"/>
      <c r="D108" s="135" t="s">
        <v>1058</v>
      </c>
      <c r="E108" s="139" t="s">
        <v>237</v>
      </c>
      <c r="F108" s="183" t="s">
        <v>420</v>
      </c>
      <c r="G108" s="142"/>
      <c r="H108" s="142"/>
      <c r="I108" s="142"/>
      <c r="J108" s="200"/>
      <c r="K108" s="120" t="s">
        <v>826</v>
      </c>
      <c r="L108" s="120" t="s">
        <v>860</v>
      </c>
      <c r="M108" s="120"/>
      <c r="N108" s="120" t="s">
        <v>826</v>
      </c>
      <c r="O108" s="120" t="s">
        <v>1006</v>
      </c>
      <c r="P108" s="142"/>
      <c r="Q108" s="210"/>
      <c r="R108" s="210"/>
      <c r="S108" s="210"/>
      <c r="T108" s="200"/>
      <c r="U108" s="200"/>
      <c r="V108" s="200"/>
      <c r="W108" s="200"/>
      <c r="X108" s="200"/>
      <c r="Y108" s="200"/>
      <c r="Z108" s="200"/>
      <c r="AA108" s="200"/>
      <c r="AB108" s="142"/>
      <c r="AC108" s="136" t="s">
        <v>734</v>
      </c>
      <c r="AD108" s="4" t="s">
        <v>753</v>
      </c>
    </row>
    <row r="109" spans="1:30" ht="114.75" x14ac:dyDescent="0.25">
      <c r="A109" s="11"/>
      <c r="B109" s="12"/>
      <c r="C109" s="139"/>
      <c r="D109" s="135" t="s">
        <v>1058</v>
      </c>
      <c r="E109" s="139" t="s">
        <v>238</v>
      </c>
      <c r="F109" s="183" t="s">
        <v>241</v>
      </c>
      <c r="G109" s="142"/>
      <c r="H109" s="142"/>
      <c r="I109" s="142"/>
      <c r="J109" s="200"/>
      <c r="K109" s="120" t="s">
        <v>810</v>
      </c>
      <c r="L109" s="120"/>
      <c r="M109" s="120"/>
      <c r="N109" s="120" t="s">
        <v>804</v>
      </c>
      <c r="O109" s="120" t="s">
        <v>1007</v>
      </c>
      <c r="P109" s="142"/>
      <c r="Q109" s="210"/>
      <c r="R109" s="210"/>
      <c r="S109" s="210"/>
      <c r="T109" s="200"/>
      <c r="U109" s="200"/>
      <c r="V109" s="200"/>
      <c r="W109" s="200"/>
      <c r="X109" s="200"/>
      <c r="Y109" s="200"/>
      <c r="Z109" s="200"/>
      <c r="AA109" s="200"/>
      <c r="AB109" s="142"/>
      <c r="AC109" s="136" t="s">
        <v>734</v>
      </c>
      <c r="AD109" s="4" t="s">
        <v>753</v>
      </c>
    </row>
    <row r="110" spans="1:30" ht="409.5" x14ac:dyDescent="0.25">
      <c r="A110" s="11"/>
      <c r="B110" s="12"/>
      <c r="C110" s="139"/>
      <c r="D110" s="135" t="s">
        <v>1058</v>
      </c>
      <c r="E110" s="139" t="s">
        <v>239</v>
      </c>
      <c r="F110" s="183" t="s">
        <v>242</v>
      </c>
      <c r="G110" s="142"/>
      <c r="H110" s="142"/>
      <c r="I110" s="142"/>
      <c r="J110" s="200"/>
      <c r="K110" s="120" t="s">
        <v>810</v>
      </c>
      <c r="L110" s="120" t="s">
        <v>876</v>
      </c>
      <c r="M110" s="120"/>
      <c r="N110" s="120" t="s">
        <v>810</v>
      </c>
      <c r="O110" s="120" t="s">
        <v>876</v>
      </c>
      <c r="P110" s="142"/>
      <c r="Q110" s="210"/>
      <c r="R110" s="210"/>
      <c r="S110" s="210"/>
      <c r="T110" s="200"/>
      <c r="U110" s="200"/>
      <c r="V110" s="200"/>
      <c r="W110" s="200"/>
      <c r="X110" s="200"/>
      <c r="Y110" s="200"/>
      <c r="Z110" s="200"/>
      <c r="AA110" s="200"/>
      <c r="AB110" s="142"/>
      <c r="AC110" s="136" t="s">
        <v>734</v>
      </c>
      <c r="AD110" s="4" t="s">
        <v>753</v>
      </c>
    </row>
    <row r="111" spans="1:30" ht="173.25" x14ac:dyDescent="0.25">
      <c r="A111" s="11"/>
      <c r="B111" s="12"/>
      <c r="C111" s="139"/>
      <c r="D111" s="135" t="s">
        <v>1058</v>
      </c>
      <c r="E111" s="139" t="s">
        <v>240</v>
      </c>
      <c r="F111" s="183" t="s">
        <v>243</v>
      </c>
      <c r="G111" s="142"/>
      <c r="H111" s="142"/>
      <c r="I111" s="142"/>
      <c r="J111" s="200"/>
      <c r="K111" s="120" t="s">
        <v>804</v>
      </c>
      <c r="L111" s="120" t="s">
        <v>827</v>
      </c>
      <c r="M111" s="120"/>
      <c r="N111" s="120" t="s">
        <v>804</v>
      </c>
      <c r="O111" s="120" t="s">
        <v>1008</v>
      </c>
      <c r="P111" s="142"/>
      <c r="Q111" s="210"/>
      <c r="R111" s="210"/>
      <c r="S111" s="210"/>
      <c r="T111" s="200"/>
      <c r="U111" s="200"/>
      <c r="V111" s="200"/>
      <c r="W111" s="200"/>
      <c r="X111" s="200"/>
      <c r="Y111" s="200"/>
      <c r="Z111" s="200"/>
      <c r="AA111" s="200"/>
      <c r="AB111" s="142"/>
      <c r="AC111" s="136" t="s">
        <v>734</v>
      </c>
      <c r="AD111" s="4" t="s">
        <v>753</v>
      </c>
    </row>
    <row r="112" spans="1:30" ht="204.75" x14ac:dyDescent="0.25">
      <c r="A112" s="11"/>
      <c r="B112" s="12"/>
      <c r="C112" s="139"/>
      <c r="D112" s="135" t="s">
        <v>1058</v>
      </c>
      <c r="E112" s="139" t="s">
        <v>244</v>
      </c>
      <c r="F112" s="183" t="s">
        <v>422</v>
      </c>
      <c r="G112" s="142"/>
      <c r="H112" s="142"/>
      <c r="I112" s="142"/>
      <c r="J112" s="200"/>
      <c r="K112" s="120" t="s">
        <v>819</v>
      </c>
      <c r="L112" s="120" t="s">
        <v>828</v>
      </c>
      <c r="M112" s="120"/>
      <c r="N112" s="120" t="s">
        <v>819</v>
      </c>
      <c r="O112" s="120" t="s">
        <v>828</v>
      </c>
      <c r="P112" s="142"/>
      <c r="Q112" s="210"/>
      <c r="R112" s="210"/>
      <c r="S112" s="210"/>
      <c r="T112" s="200"/>
      <c r="U112" s="200"/>
      <c r="V112" s="200"/>
      <c r="W112" s="200"/>
      <c r="X112" s="200"/>
      <c r="Y112" s="200"/>
      <c r="Z112" s="200"/>
      <c r="AA112" s="200"/>
      <c r="AB112" s="142"/>
      <c r="AC112" s="136" t="s">
        <v>734</v>
      </c>
      <c r="AD112" s="4" t="s">
        <v>753</v>
      </c>
    </row>
    <row r="113" spans="1:30" ht="409.5" x14ac:dyDescent="0.25">
      <c r="A113" s="11"/>
      <c r="B113" s="12"/>
      <c r="C113" s="139"/>
      <c r="D113" s="135" t="s">
        <v>1058</v>
      </c>
      <c r="E113" s="139" t="s">
        <v>245</v>
      </c>
      <c r="F113" s="183" t="s">
        <v>778</v>
      </c>
      <c r="G113" s="142"/>
      <c r="H113" s="142"/>
      <c r="I113" s="142"/>
      <c r="J113" s="200"/>
      <c r="K113" s="120" t="s">
        <v>804</v>
      </c>
      <c r="L113" s="120" t="s">
        <v>836</v>
      </c>
      <c r="M113" s="120"/>
      <c r="N113" s="120" t="s">
        <v>819</v>
      </c>
      <c r="O113" s="120" t="s">
        <v>836</v>
      </c>
      <c r="P113" s="142"/>
      <c r="Q113" s="210"/>
      <c r="R113" s="210"/>
      <c r="S113" s="210"/>
      <c r="T113" s="200"/>
      <c r="U113" s="200"/>
      <c r="V113" s="200"/>
      <c r="W113" s="200"/>
      <c r="X113" s="200"/>
      <c r="Y113" s="200"/>
      <c r="Z113" s="200"/>
      <c r="AA113" s="200"/>
      <c r="AB113" s="142"/>
      <c r="AC113" s="136" t="s">
        <v>734</v>
      </c>
      <c r="AD113" s="4" t="s">
        <v>753</v>
      </c>
    </row>
    <row r="114" spans="1:30" ht="409.5" x14ac:dyDescent="0.25">
      <c r="A114" s="191"/>
      <c r="B114" s="7"/>
      <c r="C114" s="139"/>
      <c r="D114" s="135" t="s">
        <v>1058</v>
      </c>
      <c r="E114" s="139" t="s">
        <v>247</v>
      </c>
      <c r="F114" s="183" t="s">
        <v>246</v>
      </c>
      <c r="G114" s="142"/>
      <c r="H114" s="142"/>
      <c r="I114" s="142"/>
      <c r="J114" s="200"/>
      <c r="K114" s="120" t="s">
        <v>813</v>
      </c>
      <c r="L114" s="120" t="s">
        <v>861</v>
      </c>
      <c r="M114" s="120"/>
      <c r="N114" s="120" t="s">
        <v>810</v>
      </c>
      <c r="O114" s="120" t="s">
        <v>1009</v>
      </c>
      <c r="P114" s="142"/>
      <c r="Q114" s="210"/>
      <c r="R114" s="210"/>
      <c r="S114" s="210"/>
      <c r="T114" s="200"/>
      <c r="U114" s="200"/>
      <c r="V114" s="200"/>
      <c r="W114" s="200"/>
      <c r="X114" s="200"/>
      <c r="Y114" s="200"/>
      <c r="Z114" s="200"/>
      <c r="AA114" s="200"/>
      <c r="AB114" s="142"/>
      <c r="AC114" s="136" t="s">
        <v>734</v>
      </c>
      <c r="AD114" s="4" t="s">
        <v>753</v>
      </c>
    </row>
    <row r="115" spans="1:30" ht="409.5" x14ac:dyDescent="0.25">
      <c r="A115" s="3" t="s">
        <v>267</v>
      </c>
      <c r="B115" s="131" t="s">
        <v>192</v>
      </c>
      <c r="C115" s="139" t="s">
        <v>248</v>
      </c>
      <c r="D115" s="135" t="s">
        <v>1058</v>
      </c>
      <c r="E115" s="139" t="s">
        <v>250</v>
      </c>
      <c r="F115" s="183" t="s">
        <v>249</v>
      </c>
      <c r="G115" s="142"/>
      <c r="H115" s="142"/>
      <c r="I115" s="142"/>
      <c r="J115" s="200"/>
      <c r="K115" s="120" t="s">
        <v>813</v>
      </c>
      <c r="L115" s="120" t="s">
        <v>862</v>
      </c>
      <c r="M115" s="120"/>
      <c r="N115" s="120" t="s">
        <v>1010</v>
      </c>
      <c r="O115" s="120" t="s">
        <v>862</v>
      </c>
      <c r="P115" s="142"/>
      <c r="Q115" s="210"/>
      <c r="R115" s="210"/>
      <c r="S115" s="210"/>
      <c r="T115" s="200"/>
      <c r="U115" s="200"/>
      <c r="V115" s="200"/>
      <c r="W115" s="200"/>
      <c r="X115" s="200"/>
      <c r="Y115" s="200"/>
      <c r="Z115" s="200"/>
      <c r="AA115" s="200"/>
      <c r="AB115" s="142"/>
      <c r="AC115" s="136" t="s">
        <v>734</v>
      </c>
      <c r="AD115" s="4" t="s">
        <v>753</v>
      </c>
    </row>
    <row r="116" spans="1:30" ht="409.5" x14ac:dyDescent="0.25">
      <c r="A116" s="191"/>
      <c r="B116" s="7"/>
      <c r="C116" s="139"/>
      <c r="D116" s="135" t="s">
        <v>1058</v>
      </c>
      <c r="E116" s="139" t="s">
        <v>251</v>
      </c>
      <c r="F116" s="194" t="s">
        <v>252</v>
      </c>
      <c r="G116" s="142"/>
      <c r="H116" s="142"/>
      <c r="I116" s="142"/>
      <c r="J116" s="200"/>
      <c r="K116" s="120" t="s">
        <v>813</v>
      </c>
      <c r="L116" s="120" t="s">
        <v>829</v>
      </c>
      <c r="M116" s="120"/>
      <c r="N116" s="120" t="s">
        <v>1010</v>
      </c>
      <c r="O116" s="120" t="s">
        <v>829</v>
      </c>
      <c r="P116" s="142"/>
      <c r="Q116" s="210"/>
      <c r="R116" s="210"/>
      <c r="S116" s="210"/>
      <c r="T116" s="200"/>
      <c r="U116" s="200"/>
      <c r="V116" s="200"/>
      <c r="W116" s="200"/>
      <c r="X116" s="200"/>
      <c r="Y116" s="200"/>
      <c r="Z116" s="200"/>
      <c r="AA116" s="200"/>
      <c r="AB116" s="142"/>
      <c r="AC116" s="136" t="s">
        <v>734</v>
      </c>
      <c r="AD116" s="4" t="s">
        <v>753</v>
      </c>
    </row>
    <row r="117" spans="1:30" ht="30.75" hidden="1" customHeight="1" x14ac:dyDescent="0.25">
      <c r="A117" s="187" t="s">
        <v>37</v>
      </c>
      <c r="B117" s="136" t="s">
        <v>26</v>
      </c>
      <c r="C117" s="459" t="s">
        <v>296</v>
      </c>
      <c r="D117" s="459"/>
      <c r="E117" s="459"/>
      <c r="F117" s="459"/>
      <c r="G117" s="459"/>
      <c r="H117" s="459"/>
      <c r="I117" s="460"/>
      <c r="J117" s="460"/>
      <c r="K117" s="460"/>
      <c r="L117" s="460"/>
      <c r="M117" s="460"/>
      <c r="N117" s="460"/>
      <c r="O117" s="460"/>
      <c r="P117" s="460"/>
      <c r="Q117" s="460"/>
      <c r="R117" s="460"/>
      <c r="S117" s="460"/>
      <c r="T117" s="460"/>
      <c r="U117" s="460"/>
      <c r="V117" s="460"/>
      <c r="W117" s="460"/>
      <c r="X117" s="460"/>
      <c r="Y117" s="460"/>
      <c r="Z117" s="460"/>
      <c r="AA117" s="460"/>
      <c r="AB117" s="460"/>
      <c r="AC117" s="4"/>
      <c r="AD117" s="4"/>
    </row>
    <row r="118" spans="1:30" s="36" customFormat="1" ht="407.25" hidden="1" customHeight="1" x14ac:dyDescent="0.25">
      <c r="A118" s="3" t="s">
        <v>253</v>
      </c>
      <c r="B118" s="139" t="s">
        <v>272</v>
      </c>
      <c r="C118" s="139" t="s">
        <v>701</v>
      </c>
      <c r="D118" s="135" t="s">
        <v>934</v>
      </c>
      <c r="E118" s="139" t="s">
        <v>275</v>
      </c>
      <c r="F118" s="139" t="s">
        <v>288</v>
      </c>
      <c r="G118" s="142" t="s">
        <v>283</v>
      </c>
      <c r="H118" s="142" t="s">
        <v>590</v>
      </c>
      <c r="I118" s="142">
        <v>100</v>
      </c>
      <c r="J118" s="142">
        <v>100</v>
      </c>
      <c r="K118" s="120">
        <v>100</v>
      </c>
      <c r="L118" s="120"/>
      <c r="M118" s="120">
        <v>100</v>
      </c>
      <c r="N118" s="120">
        <v>100</v>
      </c>
      <c r="O118" s="120"/>
      <c r="P118" s="142">
        <v>100</v>
      </c>
      <c r="Q118" s="165">
        <v>100</v>
      </c>
      <c r="R118" s="165"/>
      <c r="S118" s="165"/>
      <c r="T118" s="142">
        <v>100</v>
      </c>
      <c r="U118" s="142">
        <v>100</v>
      </c>
      <c r="V118" s="142">
        <v>100</v>
      </c>
      <c r="W118" s="142">
        <v>100</v>
      </c>
      <c r="X118" s="142">
        <v>100</v>
      </c>
      <c r="Y118" s="142">
        <v>100</v>
      </c>
      <c r="Z118" s="142">
        <v>100</v>
      </c>
      <c r="AA118" s="142">
        <v>100</v>
      </c>
      <c r="AB118" s="142">
        <v>100</v>
      </c>
      <c r="AC118" s="136" t="s">
        <v>734</v>
      </c>
      <c r="AD118" s="4" t="s">
        <v>577</v>
      </c>
    </row>
    <row r="119" spans="1:30" s="36" customFormat="1" ht="105" hidden="1" x14ac:dyDescent="0.25">
      <c r="A119" s="3" t="s">
        <v>273</v>
      </c>
      <c r="B119" s="139" t="s">
        <v>274</v>
      </c>
      <c r="C119" s="139" t="s">
        <v>578</v>
      </c>
      <c r="D119" s="135" t="s">
        <v>579</v>
      </c>
      <c r="E119" s="139" t="s">
        <v>276</v>
      </c>
      <c r="F119" s="139" t="s">
        <v>441</v>
      </c>
      <c r="G119" s="142" t="s">
        <v>432</v>
      </c>
      <c r="H119" s="142" t="s">
        <v>580</v>
      </c>
      <c r="I119" s="142">
        <v>3</v>
      </c>
      <c r="J119" s="142">
        <v>3</v>
      </c>
      <c r="K119" s="120">
        <v>3</v>
      </c>
      <c r="L119" s="120"/>
      <c r="M119" s="120">
        <v>4</v>
      </c>
      <c r="N119" s="120">
        <v>3</v>
      </c>
      <c r="O119" s="120" t="s">
        <v>1011</v>
      </c>
      <c r="P119" s="142">
        <v>4</v>
      </c>
      <c r="Q119" s="165">
        <v>5</v>
      </c>
      <c r="R119" s="165"/>
      <c r="S119" s="165"/>
      <c r="T119" s="142">
        <v>5</v>
      </c>
      <c r="U119" s="142">
        <v>6</v>
      </c>
      <c r="V119" s="142">
        <v>6</v>
      </c>
      <c r="W119" s="142">
        <v>6</v>
      </c>
      <c r="X119" s="142">
        <v>7</v>
      </c>
      <c r="Y119" s="142">
        <v>7</v>
      </c>
      <c r="Z119" s="142">
        <v>8</v>
      </c>
      <c r="AA119" s="142">
        <v>9</v>
      </c>
      <c r="AB119" s="142">
        <v>10</v>
      </c>
      <c r="AC119" s="136" t="s">
        <v>734</v>
      </c>
      <c r="AD119" s="4" t="s">
        <v>577</v>
      </c>
    </row>
    <row r="120" spans="1:30" s="36" customFormat="1" ht="94.5" hidden="1" x14ac:dyDescent="0.25">
      <c r="A120" s="3" t="s">
        <v>277</v>
      </c>
      <c r="B120" s="139" t="s">
        <v>278</v>
      </c>
      <c r="C120" s="139" t="s">
        <v>581</v>
      </c>
      <c r="D120" s="135" t="s">
        <v>934</v>
      </c>
      <c r="E120" s="139" t="s">
        <v>676</v>
      </c>
      <c r="F120" s="139" t="s">
        <v>295</v>
      </c>
      <c r="G120" s="142" t="s">
        <v>433</v>
      </c>
      <c r="H120" s="142" t="s">
        <v>582</v>
      </c>
      <c r="I120" s="146">
        <v>80</v>
      </c>
      <c r="J120" s="146">
        <v>80</v>
      </c>
      <c r="K120" s="104">
        <v>100</v>
      </c>
      <c r="L120" s="104"/>
      <c r="M120" s="104">
        <v>100</v>
      </c>
      <c r="N120" s="104">
        <v>100</v>
      </c>
      <c r="O120" s="104" t="s">
        <v>1012</v>
      </c>
      <c r="P120" s="146">
        <v>100</v>
      </c>
      <c r="Q120" s="164">
        <v>100</v>
      </c>
      <c r="R120" s="164"/>
      <c r="S120" s="164"/>
      <c r="T120" s="146">
        <v>100</v>
      </c>
      <c r="U120" s="146">
        <v>100</v>
      </c>
      <c r="V120" s="146">
        <v>100</v>
      </c>
      <c r="W120" s="146">
        <v>100</v>
      </c>
      <c r="X120" s="146">
        <v>100</v>
      </c>
      <c r="Y120" s="146">
        <v>100</v>
      </c>
      <c r="Z120" s="146">
        <v>100</v>
      </c>
      <c r="AA120" s="146">
        <v>100</v>
      </c>
      <c r="AB120" s="146">
        <v>100</v>
      </c>
      <c r="AC120" s="136" t="s">
        <v>734</v>
      </c>
      <c r="AD120" s="4" t="s">
        <v>577</v>
      </c>
    </row>
    <row r="121" spans="1:30" s="10" customFormat="1" ht="210" hidden="1" x14ac:dyDescent="0.25">
      <c r="A121" s="37" t="s">
        <v>279</v>
      </c>
      <c r="B121" s="139" t="s">
        <v>282</v>
      </c>
      <c r="C121" s="139" t="s">
        <v>583</v>
      </c>
      <c r="D121" s="135" t="s">
        <v>934</v>
      </c>
      <c r="E121" s="139" t="s">
        <v>280</v>
      </c>
      <c r="F121" s="139" t="s">
        <v>423</v>
      </c>
      <c r="G121" s="142" t="s">
        <v>584</v>
      </c>
      <c r="H121" s="142" t="s">
        <v>585</v>
      </c>
      <c r="I121" s="146">
        <v>15</v>
      </c>
      <c r="J121" s="146">
        <v>15</v>
      </c>
      <c r="K121" s="104"/>
      <c r="L121" s="104"/>
      <c r="M121" s="104">
        <v>20</v>
      </c>
      <c r="N121" s="104">
        <v>20</v>
      </c>
      <c r="O121" s="104"/>
      <c r="P121" s="146">
        <v>20</v>
      </c>
      <c r="Q121" s="164">
        <v>20</v>
      </c>
      <c r="R121" s="164"/>
      <c r="S121" s="164"/>
      <c r="T121" s="146">
        <v>20</v>
      </c>
      <c r="U121" s="146">
        <v>25</v>
      </c>
      <c r="V121" s="146">
        <v>25</v>
      </c>
      <c r="W121" s="146">
        <v>25</v>
      </c>
      <c r="X121" s="146">
        <v>30</v>
      </c>
      <c r="Y121" s="146">
        <v>30</v>
      </c>
      <c r="Z121" s="146">
        <v>30</v>
      </c>
      <c r="AA121" s="146">
        <v>30</v>
      </c>
      <c r="AB121" s="146">
        <v>37</v>
      </c>
      <c r="AC121" s="136" t="s">
        <v>734</v>
      </c>
      <c r="AD121" s="42" t="s">
        <v>577</v>
      </c>
    </row>
    <row r="122" spans="1:30" s="36" customFormat="1" ht="78.75" hidden="1" x14ac:dyDescent="0.25">
      <c r="A122" s="3" t="s">
        <v>286</v>
      </c>
      <c r="B122" s="139" t="s">
        <v>287</v>
      </c>
      <c r="C122" s="139" t="s">
        <v>285</v>
      </c>
      <c r="D122" s="135" t="s">
        <v>934</v>
      </c>
      <c r="E122" s="139" t="s">
        <v>289</v>
      </c>
      <c r="F122" s="139" t="s">
        <v>284</v>
      </c>
      <c r="G122" s="142" t="s">
        <v>586</v>
      </c>
      <c r="H122" s="142" t="s">
        <v>587</v>
      </c>
      <c r="I122" s="146">
        <v>45</v>
      </c>
      <c r="J122" s="146">
        <v>68</v>
      </c>
      <c r="K122" s="104">
        <v>10</v>
      </c>
      <c r="L122" s="104"/>
      <c r="M122" s="104">
        <v>112</v>
      </c>
      <c r="N122" s="104">
        <v>0</v>
      </c>
      <c r="O122" s="104" t="s">
        <v>1013</v>
      </c>
      <c r="P122" s="146">
        <v>112</v>
      </c>
      <c r="Q122" s="164">
        <v>152</v>
      </c>
      <c r="R122" s="164"/>
      <c r="S122" s="164"/>
      <c r="T122" s="146">
        <v>222</v>
      </c>
      <c r="U122" s="146">
        <v>292</v>
      </c>
      <c r="V122" s="146">
        <v>362</v>
      </c>
      <c r="W122" s="146">
        <v>432</v>
      </c>
      <c r="X122" s="146">
        <v>502</v>
      </c>
      <c r="Y122" s="146">
        <v>572</v>
      </c>
      <c r="Z122" s="146">
        <v>642</v>
      </c>
      <c r="AA122" s="146">
        <v>682</v>
      </c>
      <c r="AB122" s="146">
        <v>700</v>
      </c>
      <c r="AC122" s="136" t="s">
        <v>734</v>
      </c>
      <c r="AD122" s="4" t="s">
        <v>451</v>
      </c>
    </row>
    <row r="123" spans="1:30" s="36" customFormat="1" ht="174" hidden="1" customHeight="1" x14ac:dyDescent="0.25">
      <c r="A123" s="3" t="s">
        <v>291</v>
      </c>
      <c r="B123" s="139" t="s">
        <v>290</v>
      </c>
      <c r="C123" s="139" t="s">
        <v>702</v>
      </c>
      <c r="D123" s="135" t="s">
        <v>934</v>
      </c>
      <c r="E123" s="139" t="s">
        <v>677</v>
      </c>
      <c r="F123" s="183" t="s">
        <v>281</v>
      </c>
      <c r="G123" s="142" t="s">
        <v>588</v>
      </c>
      <c r="H123" s="142" t="s">
        <v>589</v>
      </c>
      <c r="I123" s="146">
        <v>1</v>
      </c>
      <c r="J123" s="146">
        <v>1</v>
      </c>
      <c r="K123" s="104">
        <v>1</v>
      </c>
      <c r="L123" s="104"/>
      <c r="M123" s="104">
        <v>1</v>
      </c>
      <c r="N123" s="104">
        <v>1</v>
      </c>
      <c r="O123" s="104"/>
      <c r="P123" s="146">
        <v>1</v>
      </c>
      <c r="Q123" s="164">
        <v>2</v>
      </c>
      <c r="R123" s="164"/>
      <c r="S123" s="164"/>
      <c r="T123" s="146">
        <v>2</v>
      </c>
      <c r="U123" s="146">
        <v>3</v>
      </c>
      <c r="V123" s="146">
        <v>3</v>
      </c>
      <c r="W123" s="146">
        <v>3</v>
      </c>
      <c r="X123" s="146">
        <v>4</v>
      </c>
      <c r="Y123" s="146">
        <v>4</v>
      </c>
      <c r="Z123" s="146">
        <v>4</v>
      </c>
      <c r="AA123" s="146">
        <v>5</v>
      </c>
      <c r="AB123" s="146">
        <v>5</v>
      </c>
      <c r="AC123" s="136" t="s">
        <v>734</v>
      </c>
      <c r="AD123" s="4" t="s">
        <v>577</v>
      </c>
    </row>
    <row r="124" spans="1:30" hidden="1" x14ac:dyDescent="0.25">
      <c r="A124" s="188" t="s">
        <v>38</v>
      </c>
      <c r="B124" s="200" t="s">
        <v>293</v>
      </c>
      <c r="C124" s="474" t="s">
        <v>292</v>
      </c>
      <c r="D124" s="476"/>
      <c r="E124" s="476"/>
      <c r="F124" s="476"/>
      <c r="G124" s="476"/>
      <c r="H124" s="476"/>
      <c r="I124" s="426"/>
      <c r="J124" s="426"/>
      <c r="K124" s="426"/>
      <c r="L124" s="426"/>
      <c r="M124" s="426"/>
      <c r="N124" s="426"/>
      <c r="O124" s="426"/>
      <c r="P124" s="426"/>
      <c r="Q124" s="426"/>
      <c r="R124" s="426"/>
      <c r="S124" s="426"/>
      <c r="T124" s="426"/>
      <c r="U124" s="426"/>
      <c r="V124" s="426"/>
      <c r="W124" s="426"/>
      <c r="X124" s="426"/>
      <c r="Y124" s="426"/>
      <c r="Z124" s="426"/>
      <c r="AA124" s="426"/>
      <c r="AB124" s="427"/>
      <c r="AC124" s="40"/>
      <c r="AD124" s="40"/>
    </row>
    <row r="125" spans="1:30" s="45" customFormat="1" ht="143.25" hidden="1" customHeight="1" x14ac:dyDescent="0.25">
      <c r="A125" s="43" t="s">
        <v>294</v>
      </c>
      <c r="B125" s="140" t="s">
        <v>297</v>
      </c>
      <c r="C125" s="140" t="s">
        <v>431</v>
      </c>
      <c r="D125" s="185" t="s">
        <v>935</v>
      </c>
      <c r="E125" s="183" t="s">
        <v>298</v>
      </c>
      <c r="F125" s="114" t="s">
        <v>551</v>
      </c>
      <c r="G125" s="147" t="s">
        <v>314</v>
      </c>
      <c r="H125" s="92" t="s">
        <v>727</v>
      </c>
      <c r="I125" s="91">
        <v>30</v>
      </c>
      <c r="J125" s="86">
        <v>35</v>
      </c>
      <c r="K125" s="155">
        <v>35</v>
      </c>
      <c r="L125" s="155" t="s">
        <v>842</v>
      </c>
      <c r="M125" s="155">
        <v>50</v>
      </c>
      <c r="N125" s="155">
        <v>50</v>
      </c>
      <c r="O125" s="155"/>
      <c r="P125" s="86">
        <v>50</v>
      </c>
      <c r="Q125" s="219">
        <v>60</v>
      </c>
      <c r="R125" s="219"/>
      <c r="S125" s="219"/>
      <c r="T125" s="86">
        <v>70</v>
      </c>
      <c r="U125" s="86">
        <v>75</v>
      </c>
      <c r="V125" s="86">
        <v>80</v>
      </c>
      <c r="W125" s="86">
        <v>85</v>
      </c>
      <c r="X125" s="86">
        <v>95</v>
      </c>
      <c r="Y125" s="86">
        <v>100</v>
      </c>
      <c r="Z125" s="86">
        <v>100</v>
      </c>
      <c r="AA125" s="86">
        <v>100</v>
      </c>
      <c r="AB125" s="86">
        <v>100</v>
      </c>
      <c r="AC125" s="136" t="s">
        <v>734</v>
      </c>
      <c r="AD125" s="44" t="s">
        <v>759</v>
      </c>
    </row>
    <row r="126" spans="1:30" s="45" customFormat="1" ht="150.75" hidden="1" customHeight="1" x14ac:dyDescent="0.25">
      <c r="A126" s="46"/>
      <c r="B126" s="35"/>
      <c r="C126" s="35"/>
      <c r="D126" s="185" t="s">
        <v>935</v>
      </c>
      <c r="E126" s="183" t="s">
        <v>301</v>
      </c>
      <c r="F126" s="114" t="s">
        <v>552</v>
      </c>
      <c r="G126" s="147" t="s">
        <v>315</v>
      </c>
      <c r="H126" s="92" t="s">
        <v>553</v>
      </c>
      <c r="I126" s="91">
        <v>20</v>
      </c>
      <c r="J126" s="86">
        <v>20</v>
      </c>
      <c r="K126" s="155">
        <v>20</v>
      </c>
      <c r="L126" s="155" t="s">
        <v>843</v>
      </c>
      <c r="M126" s="155">
        <v>50</v>
      </c>
      <c r="N126" s="155">
        <v>50</v>
      </c>
      <c r="O126" s="155"/>
      <c r="P126" s="86">
        <v>50</v>
      </c>
      <c r="Q126" s="219">
        <v>60</v>
      </c>
      <c r="R126" s="219"/>
      <c r="S126" s="219"/>
      <c r="T126" s="86">
        <v>70</v>
      </c>
      <c r="U126" s="86">
        <v>80</v>
      </c>
      <c r="V126" s="86">
        <v>90</v>
      </c>
      <c r="W126" s="86">
        <v>100</v>
      </c>
      <c r="X126" s="86">
        <v>100</v>
      </c>
      <c r="Y126" s="86">
        <v>100</v>
      </c>
      <c r="Z126" s="86">
        <v>100</v>
      </c>
      <c r="AA126" s="86">
        <v>100</v>
      </c>
      <c r="AB126" s="86">
        <v>100</v>
      </c>
      <c r="AC126" s="136" t="s">
        <v>734</v>
      </c>
      <c r="AD126" s="44" t="s">
        <v>759</v>
      </c>
    </row>
    <row r="127" spans="1:30" s="45" customFormat="1" ht="128.25" hidden="1" customHeight="1" x14ac:dyDescent="0.25">
      <c r="A127" s="47" t="s">
        <v>300</v>
      </c>
      <c r="B127" s="183" t="s">
        <v>299</v>
      </c>
      <c r="C127" s="183" t="s">
        <v>710</v>
      </c>
      <c r="D127" s="185" t="s">
        <v>935</v>
      </c>
      <c r="E127" s="183" t="s">
        <v>554</v>
      </c>
      <c r="F127" s="114" t="s">
        <v>302</v>
      </c>
      <c r="G127" s="147" t="s">
        <v>316</v>
      </c>
      <c r="H127" s="92" t="s">
        <v>555</v>
      </c>
      <c r="I127" s="91">
        <v>3</v>
      </c>
      <c r="J127" s="86">
        <v>5</v>
      </c>
      <c r="K127" s="155">
        <v>5</v>
      </c>
      <c r="L127" s="155" t="s">
        <v>844</v>
      </c>
      <c r="M127" s="177">
        <v>19</v>
      </c>
      <c r="N127" s="177">
        <v>19</v>
      </c>
      <c r="O127" s="177"/>
      <c r="P127" s="177">
        <v>10</v>
      </c>
      <c r="Q127" s="219">
        <v>20</v>
      </c>
      <c r="R127" s="219"/>
      <c r="S127" s="219"/>
      <c r="T127" s="177">
        <v>22</v>
      </c>
      <c r="U127" s="86">
        <v>25</v>
      </c>
      <c r="V127" s="86">
        <v>30</v>
      </c>
      <c r="W127" s="86">
        <v>35</v>
      </c>
      <c r="X127" s="86">
        <v>40</v>
      </c>
      <c r="Y127" s="86">
        <v>40</v>
      </c>
      <c r="Z127" s="86">
        <v>40</v>
      </c>
      <c r="AA127" s="86">
        <v>40</v>
      </c>
      <c r="AB127" s="86">
        <v>40</v>
      </c>
      <c r="AC127" s="136" t="s">
        <v>734</v>
      </c>
      <c r="AD127" s="44" t="s">
        <v>759</v>
      </c>
    </row>
    <row r="128" spans="1:30" s="45" customFormat="1" ht="189" hidden="1" x14ac:dyDescent="0.25">
      <c r="A128" s="48" t="s">
        <v>303</v>
      </c>
      <c r="B128" s="140" t="s">
        <v>304</v>
      </c>
      <c r="C128" s="140" t="s">
        <v>591</v>
      </c>
      <c r="D128" s="185" t="s">
        <v>935</v>
      </c>
      <c r="E128" s="183" t="s">
        <v>306</v>
      </c>
      <c r="F128" s="114" t="s">
        <v>305</v>
      </c>
      <c r="G128" s="147" t="s">
        <v>317</v>
      </c>
      <c r="H128" s="92" t="s">
        <v>556</v>
      </c>
      <c r="I128" s="91">
        <v>8</v>
      </c>
      <c r="J128" s="86">
        <v>8</v>
      </c>
      <c r="K128" s="155">
        <v>8</v>
      </c>
      <c r="L128" s="155" t="s">
        <v>845</v>
      </c>
      <c r="M128" s="155">
        <v>17</v>
      </c>
      <c r="N128" s="155">
        <v>17</v>
      </c>
      <c r="O128" s="155"/>
      <c r="P128" s="86">
        <v>17</v>
      </c>
      <c r="Q128" s="219">
        <v>26</v>
      </c>
      <c r="R128" s="219"/>
      <c r="S128" s="219"/>
      <c r="T128" s="86">
        <v>35</v>
      </c>
      <c r="U128" s="86">
        <v>44</v>
      </c>
      <c r="V128" s="86">
        <v>53</v>
      </c>
      <c r="W128" s="86">
        <v>62</v>
      </c>
      <c r="X128" s="86">
        <v>71</v>
      </c>
      <c r="Y128" s="86">
        <v>80</v>
      </c>
      <c r="Z128" s="86">
        <v>89</v>
      </c>
      <c r="AA128" s="86">
        <v>98</v>
      </c>
      <c r="AB128" s="86">
        <v>100</v>
      </c>
      <c r="AC128" s="136" t="s">
        <v>734</v>
      </c>
      <c r="AD128" s="44" t="s">
        <v>759</v>
      </c>
    </row>
    <row r="129" spans="1:30" s="45" customFormat="1" ht="147" hidden="1" customHeight="1" x14ac:dyDescent="0.25">
      <c r="A129" s="49"/>
      <c r="B129" s="35"/>
      <c r="C129" s="35"/>
      <c r="D129" s="185" t="s">
        <v>935</v>
      </c>
      <c r="E129" s="183" t="s">
        <v>307</v>
      </c>
      <c r="F129" s="114" t="s">
        <v>557</v>
      </c>
      <c r="G129" s="147" t="s">
        <v>318</v>
      </c>
      <c r="H129" s="92" t="s">
        <v>558</v>
      </c>
      <c r="I129" s="91">
        <v>95</v>
      </c>
      <c r="J129" s="86">
        <v>95</v>
      </c>
      <c r="K129" s="155">
        <v>95</v>
      </c>
      <c r="L129" s="155" t="s">
        <v>846</v>
      </c>
      <c r="M129" s="155">
        <v>95</v>
      </c>
      <c r="N129" s="155">
        <v>95</v>
      </c>
      <c r="O129" s="155"/>
      <c r="P129" s="86">
        <v>95</v>
      </c>
      <c r="Q129" s="219">
        <v>95</v>
      </c>
      <c r="R129" s="219"/>
      <c r="S129" s="219"/>
      <c r="T129" s="86">
        <v>95</v>
      </c>
      <c r="U129" s="86">
        <v>95</v>
      </c>
      <c r="V129" s="86">
        <v>95</v>
      </c>
      <c r="W129" s="86">
        <v>95</v>
      </c>
      <c r="X129" s="86">
        <v>95</v>
      </c>
      <c r="Y129" s="86">
        <v>95</v>
      </c>
      <c r="Z129" s="86">
        <v>95</v>
      </c>
      <c r="AA129" s="86">
        <v>95</v>
      </c>
      <c r="AB129" s="86">
        <v>95</v>
      </c>
      <c r="AC129" s="136" t="s">
        <v>734</v>
      </c>
      <c r="AD129" s="44" t="s">
        <v>759</v>
      </c>
    </row>
    <row r="130" spans="1:30" s="45" customFormat="1" ht="409.5" hidden="1" x14ac:dyDescent="0.25">
      <c r="A130" s="190" t="s">
        <v>308</v>
      </c>
      <c r="B130" s="183" t="s">
        <v>309</v>
      </c>
      <c r="C130" s="183" t="s">
        <v>435</v>
      </c>
      <c r="D130" s="185" t="s">
        <v>935</v>
      </c>
      <c r="E130" s="183" t="s">
        <v>310</v>
      </c>
      <c r="F130" s="183" t="s">
        <v>652</v>
      </c>
      <c r="G130" s="147" t="s">
        <v>319</v>
      </c>
      <c r="H130" s="92" t="s">
        <v>434</v>
      </c>
      <c r="I130" s="91">
        <v>30</v>
      </c>
      <c r="J130" s="86">
        <v>32</v>
      </c>
      <c r="K130" s="155">
        <v>32</v>
      </c>
      <c r="L130" s="155" t="s">
        <v>847</v>
      </c>
      <c r="M130" s="155">
        <v>32</v>
      </c>
      <c r="N130" s="155">
        <v>30</v>
      </c>
      <c r="O130" s="155" t="s">
        <v>1014</v>
      </c>
      <c r="P130" s="86">
        <v>32</v>
      </c>
      <c r="Q130" s="219">
        <v>32</v>
      </c>
      <c r="R130" s="219"/>
      <c r="S130" s="219"/>
      <c r="T130" s="86">
        <v>32</v>
      </c>
      <c r="U130" s="86">
        <v>32</v>
      </c>
      <c r="V130" s="86">
        <v>32</v>
      </c>
      <c r="W130" s="86">
        <v>32</v>
      </c>
      <c r="X130" s="86">
        <v>32</v>
      </c>
      <c r="Y130" s="86">
        <v>32</v>
      </c>
      <c r="Z130" s="86">
        <v>32</v>
      </c>
      <c r="AA130" s="86">
        <v>32</v>
      </c>
      <c r="AB130" s="86">
        <v>32</v>
      </c>
      <c r="AC130" s="136" t="s">
        <v>734</v>
      </c>
      <c r="AD130" s="44" t="s">
        <v>759</v>
      </c>
    </row>
    <row r="131" spans="1:30" s="45" customFormat="1" ht="89.25" hidden="1" customHeight="1" x14ac:dyDescent="0.25">
      <c r="A131" s="190"/>
      <c r="B131" s="183"/>
      <c r="C131" s="183"/>
      <c r="D131" s="185" t="s">
        <v>935</v>
      </c>
      <c r="E131" s="183" t="s">
        <v>559</v>
      </c>
      <c r="F131" s="183" t="s">
        <v>779</v>
      </c>
      <c r="G131" s="147" t="s">
        <v>326</v>
      </c>
      <c r="H131" s="92" t="s">
        <v>653</v>
      </c>
      <c r="I131" s="91">
        <v>0</v>
      </c>
      <c r="J131" s="86">
        <v>0</v>
      </c>
      <c r="K131" s="155">
        <v>0</v>
      </c>
      <c r="L131" s="155"/>
      <c r="M131" s="155">
        <v>0</v>
      </c>
      <c r="N131" s="155">
        <v>0</v>
      </c>
      <c r="O131" s="155"/>
      <c r="P131" s="86">
        <v>0</v>
      </c>
      <c r="Q131" s="219">
        <v>0</v>
      </c>
      <c r="R131" s="219"/>
      <c r="S131" s="219"/>
      <c r="T131" s="86">
        <v>0</v>
      </c>
      <c r="U131" s="86">
        <v>0</v>
      </c>
      <c r="V131" s="86">
        <v>40</v>
      </c>
      <c r="W131" s="86">
        <v>40</v>
      </c>
      <c r="X131" s="86">
        <v>40</v>
      </c>
      <c r="Y131" s="86">
        <v>40</v>
      </c>
      <c r="Z131" s="86">
        <v>40</v>
      </c>
      <c r="AA131" s="86">
        <v>40</v>
      </c>
      <c r="AB131" s="86">
        <v>40</v>
      </c>
      <c r="AC131" s="136" t="s">
        <v>734</v>
      </c>
      <c r="AD131" s="44" t="s">
        <v>759</v>
      </c>
    </row>
    <row r="132" spans="1:30" s="45" customFormat="1" ht="92.25" hidden="1" customHeight="1" x14ac:dyDescent="0.25">
      <c r="A132" s="190"/>
      <c r="B132" s="183"/>
      <c r="C132" s="183"/>
      <c r="D132" s="185" t="s">
        <v>935</v>
      </c>
      <c r="E132" s="183"/>
      <c r="F132" s="183"/>
      <c r="G132" s="147" t="s">
        <v>327</v>
      </c>
      <c r="H132" s="92" t="s">
        <v>654</v>
      </c>
      <c r="I132" s="91">
        <v>0</v>
      </c>
      <c r="J132" s="86">
        <v>0</v>
      </c>
      <c r="K132" s="155">
        <v>10</v>
      </c>
      <c r="L132" s="155" t="s">
        <v>848</v>
      </c>
      <c r="M132" s="177">
        <v>5</v>
      </c>
      <c r="N132" s="177">
        <v>16</v>
      </c>
      <c r="O132" s="177"/>
      <c r="P132" s="177">
        <v>0</v>
      </c>
      <c r="Q132" s="219">
        <v>5</v>
      </c>
      <c r="R132" s="219"/>
      <c r="S132" s="219"/>
      <c r="T132" s="177">
        <v>5</v>
      </c>
      <c r="U132" s="177">
        <v>5</v>
      </c>
      <c r="V132" s="86">
        <v>50</v>
      </c>
      <c r="W132" s="86">
        <v>60</v>
      </c>
      <c r="X132" s="86">
        <v>70</v>
      </c>
      <c r="Y132" s="86">
        <v>80</v>
      </c>
      <c r="Z132" s="86">
        <v>90</v>
      </c>
      <c r="AA132" s="86">
        <v>90</v>
      </c>
      <c r="AB132" s="86">
        <v>90</v>
      </c>
      <c r="AC132" s="136" t="s">
        <v>734</v>
      </c>
      <c r="AD132" s="44" t="s">
        <v>759</v>
      </c>
    </row>
    <row r="133" spans="1:30" s="45" customFormat="1" ht="110.25" hidden="1" x14ac:dyDescent="0.25">
      <c r="A133" s="190"/>
      <c r="B133" s="183"/>
      <c r="C133" s="183"/>
      <c r="D133" s="185" t="s">
        <v>935</v>
      </c>
      <c r="E133" s="183" t="s">
        <v>560</v>
      </c>
      <c r="F133" s="183" t="s">
        <v>561</v>
      </c>
      <c r="G133" s="147" t="s">
        <v>570</v>
      </c>
      <c r="H133" s="92" t="s">
        <v>593</v>
      </c>
      <c r="I133" s="91">
        <v>80</v>
      </c>
      <c r="J133" s="86">
        <v>80</v>
      </c>
      <c r="K133" s="155">
        <v>85</v>
      </c>
      <c r="L133" s="155" t="s">
        <v>849</v>
      </c>
      <c r="M133" s="155">
        <v>80</v>
      </c>
      <c r="N133" s="155">
        <v>81</v>
      </c>
      <c r="O133" s="155"/>
      <c r="P133" s="86">
        <v>80</v>
      </c>
      <c r="Q133" s="219">
        <v>80</v>
      </c>
      <c r="R133" s="219"/>
      <c r="S133" s="219"/>
      <c r="T133" s="86">
        <v>80</v>
      </c>
      <c r="U133" s="86">
        <v>80</v>
      </c>
      <c r="V133" s="86">
        <v>80</v>
      </c>
      <c r="W133" s="86">
        <v>80</v>
      </c>
      <c r="X133" s="86">
        <v>80</v>
      </c>
      <c r="Y133" s="86">
        <v>80</v>
      </c>
      <c r="Z133" s="86">
        <v>80</v>
      </c>
      <c r="AA133" s="86">
        <v>80</v>
      </c>
      <c r="AB133" s="86">
        <v>80</v>
      </c>
      <c r="AC133" s="136" t="s">
        <v>734</v>
      </c>
      <c r="AD133" s="44" t="s">
        <v>759</v>
      </c>
    </row>
    <row r="134" spans="1:30" s="45" customFormat="1" ht="171.75" hidden="1" customHeight="1" x14ac:dyDescent="0.25">
      <c r="A134" s="190" t="s">
        <v>312</v>
      </c>
      <c r="B134" s="183" t="s">
        <v>311</v>
      </c>
      <c r="C134" s="183" t="s">
        <v>592</v>
      </c>
      <c r="D134" s="185" t="s">
        <v>935</v>
      </c>
      <c r="E134" s="183" t="s">
        <v>313</v>
      </c>
      <c r="F134" s="183" t="s">
        <v>728</v>
      </c>
      <c r="G134" s="147" t="s">
        <v>571</v>
      </c>
      <c r="H134" s="92" t="s">
        <v>658</v>
      </c>
      <c r="I134" s="147">
        <v>40</v>
      </c>
      <c r="J134" s="147">
        <v>40</v>
      </c>
      <c r="K134" s="156">
        <v>40</v>
      </c>
      <c r="L134" s="156" t="s">
        <v>850</v>
      </c>
      <c r="M134" s="156">
        <v>45</v>
      </c>
      <c r="N134" s="156">
        <v>45</v>
      </c>
      <c r="O134" s="156"/>
      <c r="P134" s="147">
        <v>45</v>
      </c>
      <c r="Q134" s="220">
        <v>50</v>
      </c>
      <c r="R134" s="220"/>
      <c r="S134" s="220"/>
      <c r="T134" s="147">
        <v>55</v>
      </c>
      <c r="U134" s="147">
        <v>60</v>
      </c>
      <c r="V134" s="147">
        <v>65</v>
      </c>
      <c r="W134" s="147">
        <v>70</v>
      </c>
      <c r="X134" s="147">
        <v>75</v>
      </c>
      <c r="Y134" s="147">
        <v>80</v>
      </c>
      <c r="Z134" s="147">
        <v>85</v>
      </c>
      <c r="AA134" s="147">
        <v>90</v>
      </c>
      <c r="AB134" s="147">
        <v>100</v>
      </c>
      <c r="AC134" s="136" t="s">
        <v>734</v>
      </c>
      <c r="AD134" s="44" t="s">
        <v>759</v>
      </c>
    </row>
    <row r="135" spans="1:30" s="45" customFormat="1" ht="244.5" hidden="1" customHeight="1" x14ac:dyDescent="0.25">
      <c r="A135" s="48" t="s">
        <v>320</v>
      </c>
      <c r="B135" s="140" t="s">
        <v>321</v>
      </c>
      <c r="C135" s="140" t="s">
        <v>650</v>
      </c>
      <c r="D135" s="185" t="s">
        <v>935</v>
      </c>
      <c r="E135" s="183" t="s">
        <v>328</v>
      </c>
      <c r="F135" s="183" t="s">
        <v>562</v>
      </c>
      <c r="G135" s="147" t="s">
        <v>572</v>
      </c>
      <c r="H135" s="92" t="s">
        <v>563</v>
      </c>
      <c r="I135" s="91">
        <v>50</v>
      </c>
      <c r="J135" s="86">
        <v>50</v>
      </c>
      <c r="K135" s="155">
        <v>50</v>
      </c>
      <c r="L135" s="155" t="s">
        <v>851</v>
      </c>
      <c r="M135" s="155">
        <v>50</v>
      </c>
      <c r="N135" s="155">
        <v>50</v>
      </c>
      <c r="O135" s="155"/>
      <c r="P135" s="86">
        <v>50</v>
      </c>
      <c r="Q135" s="219">
        <v>55</v>
      </c>
      <c r="R135" s="219"/>
      <c r="S135" s="219"/>
      <c r="T135" s="86">
        <v>55</v>
      </c>
      <c r="U135" s="86">
        <v>60</v>
      </c>
      <c r="V135" s="86">
        <v>60</v>
      </c>
      <c r="W135" s="86">
        <v>65</v>
      </c>
      <c r="X135" s="86">
        <v>65</v>
      </c>
      <c r="Y135" s="86">
        <v>70</v>
      </c>
      <c r="Z135" s="86">
        <v>70</v>
      </c>
      <c r="AA135" s="86">
        <v>70</v>
      </c>
      <c r="AB135" s="86">
        <v>70</v>
      </c>
      <c r="AC135" s="136" t="s">
        <v>734</v>
      </c>
      <c r="AD135" s="44" t="s">
        <v>775</v>
      </c>
    </row>
    <row r="136" spans="1:30" s="45" customFormat="1" ht="197.25" hidden="1" customHeight="1" x14ac:dyDescent="0.25">
      <c r="A136" s="52"/>
      <c r="B136" s="32"/>
      <c r="C136" s="32"/>
      <c r="D136" s="185" t="s">
        <v>935</v>
      </c>
      <c r="E136" s="183" t="s">
        <v>564</v>
      </c>
      <c r="F136" s="183" t="s">
        <v>729</v>
      </c>
      <c r="G136" s="147" t="s">
        <v>573</v>
      </c>
      <c r="H136" s="92" t="s">
        <v>655</v>
      </c>
      <c r="I136" s="91">
        <v>50</v>
      </c>
      <c r="J136" s="86">
        <v>50</v>
      </c>
      <c r="K136" s="155">
        <v>50</v>
      </c>
      <c r="L136" s="155" t="s">
        <v>852</v>
      </c>
      <c r="M136" s="155">
        <v>55</v>
      </c>
      <c r="N136" s="155">
        <v>55</v>
      </c>
      <c r="O136" s="155"/>
      <c r="P136" s="86">
        <v>55</v>
      </c>
      <c r="Q136" s="219">
        <v>55</v>
      </c>
      <c r="R136" s="219"/>
      <c r="S136" s="219"/>
      <c r="T136" s="86">
        <v>60</v>
      </c>
      <c r="U136" s="86">
        <v>65</v>
      </c>
      <c r="V136" s="86">
        <v>65</v>
      </c>
      <c r="W136" s="86">
        <v>70</v>
      </c>
      <c r="X136" s="86">
        <v>70</v>
      </c>
      <c r="Y136" s="86">
        <v>75</v>
      </c>
      <c r="Z136" s="86">
        <v>75</v>
      </c>
      <c r="AA136" s="86">
        <v>80</v>
      </c>
      <c r="AB136" s="86">
        <v>80</v>
      </c>
      <c r="AC136" s="136" t="s">
        <v>734</v>
      </c>
      <c r="AD136" s="44" t="s">
        <v>759</v>
      </c>
    </row>
    <row r="137" spans="1:30" s="45" customFormat="1" ht="168" hidden="1" customHeight="1" x14ac:dyDescent="0.25">
      <c r="A137" s="52"/>
      <c r="B137" s="32"/>
      <c r="C137" s="32"/>
      <c r="D137" s="185" t="s">
        <v>745</v>
      </c>
      <c r="E137" s="183" t="s">
        <v>594</v>
      </c>
      <c r="F137" s="183" t="s">
        <v>595</v>
      </c>
      <c r="G137" s="147" t="s">
        <v>574</v>
      </c>
      <c r="H137" s="92" t="s">
        <v>746</v>
      </c>
      <c r="I137" s="91">
        <v>70</v>
      </c>
      <c r="J137" s="86">
        <v>73</v>
      </c>
      <c r="K137" s="155">
        <v>73</v>
      </c>
      <c r="L137" s="155" t="s">
        <v>830</v>
      </c>
      <c r="M137" s="155">
        <v>76</v>
      </c>
      <c r="N137" s="155">
        <v>76</v>
      </c>
      <c r="O137" s="155"/>
      <c r="P137" s="86">
        <v>76</v>
      </c>
      <c r="Q137" s="219">
        <v>79</v>
      </c>
      <c r="R137" s="219"/>
      <c r="S137" s="219"/>
      <c r="T137" s="86">
        <v>82</v>
      </c>
      <c r="U137" s="86">
        <v>85</v>
      </c>
      <c r="V137" s="86">
        <v>88</v>
      </c>
      <c r="W137" s="86">
        <v>90</v>
      </c>
      <c r="X137" s="86">
        <v>92</v>
      </c>
      <c r="Y137" s="86">
        <v>94</v>
      </c>
      <c r="Z137" s="86">
        <v>96</v>
      </c>
      <c r="AA137" s="86">
        <v>98</v>
      </c>
      <c r="AB137" s="86">
        <v>100</v>
      </c>
      <c r="AC137" s="136" t="s">
        <v>734</v>
      </c>
      <c r="AD137" s="44" t="s">
        <v>747</v>
      </c>
    </row>
    <row r="138" spans="1:30" s="45" customFormat="1" ht="159" hidden="1" customHeight="1" x14ac:dyDescent="0.25">
      <c r="A138" s="52"/>
      <c r="B138" s="32"/>
      <c r="C138" s="32"/>
      <c r="D138" s="141" t="s">
        <v>745</v>
      </c>
      <c r="E138" s="140" t="s">
        <v>596</v>
      </c>
      <c r="F138" s="140" t="s">
        <v>597</v>
      </c>
      <c r="G138" s="99" t="s">
        <v>599</v>
      </c>
      <c r="H138" s="99" t="s">
        <v>748</v>
      </c>
      <c r="I138" s="147">
        <v>0</v>
      </c>
      <c r="J138" s="147">
        <v>0.25</v>
      </c>
      <c r="K138" s="156">
        <v>0.5</v>
      </c>
      <c r="L138" s="156" t="s">
        <v>831</v>
      </c>
      <c r="M138" s="156">
        <v>0.5</v>
      </c>
      <c r="N138" s="156">
        <v>0.5</v>
      </c>
      <c r="O138" s="156"/>
      <c r="P138" s="147">
        <v>0.5</v>
      </c>
      <c r="Q138" s="220">
        <v>1</v>
      </c>
      <c r="R138" s="220"/>
      <c r="S138" s="220"/>
      <c r="T138" s="147">
        <v>3</v>
      </c>
      <c r="U138" s="147">
        <v>5</v>
      </c>
      <c r="V138" s="147">
        <v>10</v>
      </c>
      <c r="W138" s="147">
        <v>12</v>
      </c>
      <c r="X138" s="147">
        <v>15</v>
      </c>
      <c r="Y138" s="147">
        <v>17</v>
      </c>
      <c r="Z138" s="147">
        <v>20</v>
      </c>
      <c r="AA138" s="147">
        <v>22</v>
      </c>
      <c r="AB138" s="86">
        <v>25</v>
      </c>
      <c r="AC138" s="136" t="s">
        <v>734</v>
      </c>
      <c r="AD138" s="48" t="s">
        <v>747</v>
      </c>
    </row>
    <row r="139" spans="1:30" s="45" customFormat="1" ht="87" hidden="1" customHeight="1" x14ac:dyDescent="0.25">
      <c r="A139" s="190"/>
      <c r="B139" s="183"/>
      <c r="C139" s="183"/>
      <c r="D139" s="185" t="s">
        <v>745</v>
      </c>
      <c r="E139" s="183" t="s">
        <v>598</v>
      </c>
      <c r="F139" s="183" t="s">
        <v>601</v>
      </c>
      <c r="G139" s="147"/>
      <c r="H139" s="147"/>
      <c r="I139" s="147"/>
      <c r="J139" s="182"/>
      <c r="K139" s="182"/>
      <c r="L139" s="182"/>
      <c r="M139" s="182"/>
      <c r="N139" s="161"/>
      <c r="O139" s="161"/>
      <c r="P139" s="147"/>
      <c r="Q139" s="221"/>
      <c r="R139" s="221"/>
      <c r="S139" s="221"/>
      <c r="T139" s="182"/>
      <c r="U139" s="182"/>
      <c r="V139" s="182"/>
      <c r="W139" s="182"/>
      <c r="X139" s="182"/>
      <c r="Y139" s="182"/>
      <c r="Z139" s="182"/>
      <c r="AA139" s="182"/>
      <c r="AB139" s="147"/>
      <c r="AC139" s="136" t="s">
        <v>734</v>
      </c>
      <c r="AD139" s="44" t="s">
        <v>747</v>
      </c>
    </row>
    <row r="140" spans="1:30" s="45" customFormat="1" ht="368.25" hidden="1" customHeight="1" x14ac:dyDescent="0.25">
      <c r="A140" s="190" t="s">
        <v>323</v>
      </c>
      <c r="B140" s="183" t="s">
        <v>322</v>
      </c>
      <c r="C140" s="183" t="s">
        <v>565</v>
      </c>
      <c r="D140" s="185" t="s">
        <v>935</v>
      </c>
      <c r="E140" s="183" t="s">
        <v>329</v>
      </c>
      <c r="F140" s="183" t="s">
        <v>703</v>
      </c>
      <c r="G140" s="147" t="s">
        <v>600</v>
      </c>
      <c r="H140" s="147" t="s">
        <v>656</v>
      </c>
      <c r="I140" s="86">
        <v>10</v>
      </c>
      <c r="J140" s="86">
        <v>10</v>
      </c>
      <c r="K140" s="155">
        <v>5</v>
      </c>
      <c r="L140" s="155" t="s">
        <v>853</v>
      </c>
      <c r="M140" s="177">
        <v>35</v>
      </c>
      <c r="N140" s="155">
        <v>35</v>
      </c>
      <c r="O140" s="155" t="s">
        <v>1015</v>
      </c>
      <c r="P140" s="86">
        <v>15</v>
      </c>
      <c r="Q140" s="219">
        <v>35</v>
      </c>
      <c r="R140" s="219"/>
      <c r="S140" s="219"/>
      <c r="T140" s="177">
        <v>35</v>
      </c>
      <c r="U140" s="177">
        <v>35</v>
      </c>
      <c r="V140" s="86">
        <v>40</v>
      </c>
      <c r="W140" s="86">
        <v>50</v>
      </c>
      <c r="X140" s="86">
        <v>60</v>
      </c>
      <c r="Y140" s="86">
        <v>70</v>
      </c>
      <c r="Z140" s="86">
        <v>80</v>
      </c>
      <c r="AA140" s="86">
        <v>90</v>
      </c>
      <c r="AB140" s="86">
        <v>100</v>
      </c>
      <c r="AC140" s="136" t="s">
        <v>734</v>
      </c>
      <c r="AD140" s="44" t="s">
        <v>759</v>
      </c>
    </row>
    <row r="141" spans="1:30" s="45" customFormat="1" ht="283.5" hidden="1" x14ac:dyDescent="0.25">
      <c r="A141" s="46"/>
      <c r="B141" s="35"/>
      <c r="C141" s="35"/>
      <c r="D141" s="51"/>
      <c r="E141" s="35"/>
      <c r="F141" s="35"/>
      <c r="G141" s="100" t="s">
        <v>602</v>
      </c>
      <c r="H141" s="157" t="s">
        <v>649</v>
      </c>
      <c r="I141" s="158">
        <v>80</v>
      </c>
      <c r="J141" s="159">
        <v>80</v>
      </c>
      <c r="K141" s="160">
        <v>89</v>
      </c>
      <c r="L141" s="160" t="s">
        <v>854</v>
      </c>
      <c r="M141" s="160">
        <v>90</v>
      </c>
      <c r="N141" s="160">
        <v>90</v>
      </c>
      <c r="O141" s="160"/>
      <c r="P141" s="86">
        <v>90</v>
      </c>
      <c r="Q141" s="219">
        <v>95</v>
      </c>
      <c r="R141" s="219"/>
      <c r="S141" s="219"/>
      <c r="T141" s="86">
        <v>100</v>
      </c>
      <c r="U141" s="86">
        <v>100</v>
      </c>
      <c r="V141" s="86">
        <v>100</v>
      </c>
      <c r="W141" s="86">
        <v>100</v>
      </c>
      <c r="X141" s="86">
        <v>100</v>
      </c>
      <c r="Y141" s="86">
        <v>100</v>
      </c>
      <c r="Z141" s="86">
        <v>100</v>
      </c>
      <c r="AA141" s="86">
        <v>100</v>
      </c>
      <c r="AB141" s="86">
        <v>100</v>
      </c>
      <c r="AC141" s="136" t="s">
        <v>734</v>
      </c>
      <c r="AD141" s="44" t="s">
        <v>759</v>
      </c>
    </row>
    <row r="142" spans="1:30" s="45" customFormat="1" ht="220.5" hidden="1" x14ac:dyDescent="0.25">
      <c r="A142" s="47" t="s">
        <v>566</v>
      </c>
      <c r="B142" s="183" t="s">
        <v>567</v>
      </c>
      <c r="C142" s="183" t="s">
        <v>657</v>
      </c>
      <c r="D142" s="185" t="s">
        <v>935</v>
      </c>
      <c r="E142" s="183" t="s">
        <v>568</v>
      </c>
      <c r="F142" s="183" t="s">
        <v>569</v>
      </c>
      <c r="G142" s="147" t="s">
        <v>603</v>
      </c>
      <c r="H142" s="92" t="s">
        <v>651</v>
      </c>
      <c r="I142" s="91">
        <v>50</v>
      </c>
      <c r="J142" s="86">
        <v>50</v>
      </c>
      <c r="K142" s="155">
        <v>70</v>
      </c>
      <c r="L142" s="155" t="s">
        <v>855</v>
      </c>
      <c r="M142" s="155">
        <v>60</v>
      </c>
      <c r="N142" s="155">
        <v>60</v>
      </c>
      <c r="O142" s="155"/>
      <c r="P142" s="86">
        <v>60</v>
      </c>
      <c r="Q142" s="219">
        <v>65</v>
      </c>
      <c r="R142" s="219"/>
      <c r="S142" s="219"/>
      <c r="T142" s="86">
        <v>70</v>
      </c>
      <c r="U142" s="86">
        <v>75</v>
      </c>
      <c r="V142" s="86">
        <v>80</v>
      </c>
      <c r="W142" s="86">
        <v>85</v>
      </c>
      <c r="X142" s="86">
        <v>90</v>
      </c>
      <c r="Y142" s="86">
        <v>90</v>
      </c>
      <c r="Z142" s="86">
        <v>90</v>
      </c>
      <c r="AA142" s="86">
        <v>90</v>
      </c>
      <c r="AB142" s="86">
        <v>90</v>
      </c>
      <c r="AC142" s="136" t="s">
        <v>734</v>
      </c>
      <c r="AD142" s="44" t="s">
        <v>759</v>
      </c>
    </row>
    <row r="143" spans="1:30" s="45" customFormat="1" ht="409.5" hidden="1" x14ac:dyDescent="0.25">
      <c r="A143" s="190" t="s">
        <v>604</v>
      </c>
      <c r="B143" s="183" t="s">
        <v>606</v>
      </c>
      <c r="C143" s="183" t="s">
        <v>608</v>
      </c>
      <c r="D143" s="185" t="s">
        <v>745</v>
      </c>
      <c r="E143" s="183" t="s">
        <v>609</v>
      </c>
      <c r="F143" s="477" t="s">
        <v>608</v>
      </c>
      <c r="G143" s="147" t="s">
        <v>612</v>
      </c>
      <c r="H143" s="147" t="s">
        <v>749</v>
      </c>
      <c r="I143" s="91">
        <v>4</v>
      </c>
      <c r="J143" s="86">
        <v>5</v>
      </c>
      <c r="K143" s="155">
        <v>13</v>
      </c>
      <c r="L143" s="155" t="s">
        <v>832</v>
      </c>
      <c r="M143" s="155">
        <v>6</v>
      </c>
      <c r="N143" s="155">
        <v>0</v>
      </c>
      <c r="O143" s="155" t="s">
        <v>1016</v>
      </c>
      <c r="P143" s="86">
        <v>6</v>
      </c>
      <c r="Q143" s="219">
        <v>10</v>
      </c>
      <c r="R143" s="219"/>
      <c r="S143" s="219"/>
      <c r="T143" s="86">
        <v>15</v>
      </c>
      <c r="U143" s="86">
        <v>20</v>
      </c>
      <c r="V143" s="86">
        <v>25</v>
      </c>
      <c r="W143" s="86">
        <v>30</v>
      </c>
      <c r="X143" s="86">
        <v>35</v>
      </c>
      <c r="Y143" s="86">
        <v>45</v>
      </c>
      <c r="Z143" s="86">
        <v>50</v>
      </c>
      <c r="AA143" s="86">
        <v>55</v>
      </c>
      <c r="AB143" s="86">
        <v>60</v>
      </c>
      <c r="AC143" s="136" t="s">
        <v>734</v>
      </c>
      <c r="AD143" s="48" t="s">
        <v>747</v>
      </c>
    </row>
    <row r="144" spans="1:30" s="45" customFormat="1" ht="173.25" hidden="1" x14ac:dyDescent="0.25">
      <c r="A144" s="190"/>
      <c r="B144" s="183"/>
      <c r="C144" s="183"/>
      <c r="D144" s="185"/>
      <c r="E144" s="184"/>
      <c r="F144" s="478"/>
      <c r="G144" s="147" t="s">
        <v>615</v>
      </c>
      <c r="H144" s="147" t="s">
        <v>750</v>
      </c>
      <c r="I144" s="91">
        <v>3</v>
      </c>
      <c r="J144" s="86">
        <v>5</v>
      </c>
      <c r="K144" s="155">
        <v>3</v>
      </c>
      <c r="L144" s="155" t="s">
        <v>833</v>
      </c>
      <c r="M144" s="155">
        <v>7</v>
      </c>
      <c r="N144" s="155">
        <v>15</v>
      </c>
      <c r="O144" s="155"/>
      <c r="P144" s="86">
        <v>7</v>
      </c>
      <c r="Q144" s="219">
        <v>9</v>
      </c>
      <c r="R144" s="219"/>
      <c r="S144" s="219"/>
      <c r="T144" s="86">
        <v>10</v>
      </c>
      <c r="U144" s="86">
        <v>15</v>
      </c>
      <c r="V144" s="86">
        <v>20</v>
      </c>
      <c r="W144" s="86">
        <v>25</v>
      </c>
      <c r="X144" s="86">
        <v>30</v>
      </c>
      <c r="Y144" s="86">
        <v>35</v>
      </c>
      <c r="Z144" s="86">
        <v>40</v>
      </c>
      <c r="AA144" s="86">
        <v>45</v>
      </c>
      <c r="AB144" s="86">
        <v>50</v>
      </c>
      <c r="AC144" s="136" t="s">
        <v>734</v>
      </c>
      <c r="AD144" s="48" t="s">
        <v>747</v>
      </c>
    </row>
    <row r="145" spans="1:31" s="45" customFormat="1" ht="157.5" hidden="1" x14ac:dyDescent="0.25">
      <c r="A145" s="190"/>
      <c r="B145" s="183"/>
      <c r="C145" s="183"/>
      <c r="D145" s="185"/>
      <c r="E145" s="184"/>
      <c r="F145" s="478"/>
      <c r="G145" s="147" t="s">
        <v>614</v>
      </c>
      <c r="H145" s="147" t="s">
        <v>754</v>
      </c>
      <c r="I145" s="92">
        <v>1.2</v>
      </c>
      <c r="J145" s="86">
        <v>3</v>
      </c>
      <c r="K145" s="155">
        <v>4</v>
      </c>
      <c r="L145" s="155" t="s">
        <v>837</v>
      </c>
      <c r="M145" s="155">
        <v>5</v>
      </c>
      <c r="N145" s="155">
        <v>4</v>
      </c>
      <c r="O145" s="155" t="s">
        <v>1017</v>
      </c>
      <c r="P145" s="86">
        <v>5</v>
      </c>
      <c r="Q145" s="219">
        <v>7</v>
      </c>
      <c r="R145" s="219"/>
      <c r="S145" s="219"/>
      <c r="T145" s="86">
        <v>10</v>
      </c>
      <c r="U145" s="86">
        <v>15</v>
      </c>
      <c r="V145" s="86">
        <v>20</v>
      </c>
      <c r="W145" s="86">
        <v>20</v>
      </c>
      <c r="X145" s="86">
        <v>25</v>
      </c>
      <c r="Y145" s="86">
        <v>25</v>
      </c>
      <c r="Z145" s="86">
        <v>30</v>
      </c>
      <c r="AA145" s="86">
        <v>35</v>
      </c>
      <c r="AB145" s="86">
        <v>40</v>
      </c>
      <c r="AC145" s="136" t="s">
        <v>734</v>
      </c>
      <c r="AD145" s="44" t="s">
        <v>755</v>
      </c>
    </row>
    <row r="146" spans="1:31" s="45" customFormat="1" ht="236.25" hidden="1" x14ac:dyDescent="0.25">
      <c r="A146" s="190"/>
      <c r="B146" s="183"/>
      <c r="C146" s="183"/>
      <c r="D146" s="185" t="s">
        <v>756</v>
      </c>
      <c r="E146" s="184"/>
      <c r="F146" s="478"/>
      <c r="G146" s="147" t="s">
        <v>613</v>
      </c>
      <c r="H146" s="147" t="s">
        <v>757</v>
      </c>
      <c r="I146" s="91">
        <v>0</v>
      </c>
      <c r="J146" s="86">
        <v>3</v>
      </c>
      <c r="K146" s="155">
        <v>25</v>
      </c>
      <c r="L146" s="155" t="s">
        <v>838</v>
      </c>
      <c r="M146" s="155">
        <v>5</v>
      </c>
      <c r="N146" s="155">
        <v>0</v>
      </c>
      <c r="O146" s="155" t="s">
        <v>1018</v>
      </c>
      <c r="P146" s="86">
        <v>5</v>
      </c>
      <c r="Q146" s="219">
        <v>10</v>
      </c>
      <c r="R146" s="219"/>
      <c r="S146" s="219"/>
      <c r="T146" s="86">
        <v>15</v>
      </c>
      <c r="U146" s="86">
        <v>20</v>
      </c>
      <c r="V146" s="86">
        <v>25</v>
      </c>
      <c r="W146" s="86">
        <v>30</v>
      </c>
      <c r="X146" s="86">
        <v>35</v>
      </c>
      <c r="Y146" s="86">
        <v>40</v>
      </c>
      <c r="Z146" s="86">
        <v>42</v>
      </c>
      <c r="AA146" s="86">
        <v>45</v>
      </c>
      <c r="AB146" s="86">
        <v>50</v>
      </c>
      <c r="AC146" s="136" t="s">
        <v>734</v>
      </c>
      <c r="AD146" s="44" t="s">
        <v>755</v>
      </c>
    </row>
    <row r="147" spans="1:31" s="45" customFormat="1" ht="141.75" hidden="1" x14ac:dyDescent="0.25">
      <c r="A147" s="43" t="s">
        <v>605</v>
      </c>
      <c r="B147" s="140" t="s">
        <v>607</v>
      </c>
      <c r="C147" s="183" t="s">
        <v>610</v>
      </c>
      <c r="D147" s="479" t="s">
        <v>745</v>
      </c>
      <c r="E147" s="183" t="s">
        <v>611</v>
      </c>
      <c r="F147" s="183" t="s">
        <v>610</v>
      </c>
      <c r="G147" s="147" t="s">
        <v>616</v>
      </c>
      <c r="H147" s="92" t="s">
        <v>751</v>
      </c>
      <c r="I147" s="91">
        <v>0</v>
      </c>
      <c r="J147" s="86">
        <v>1</v>
      </c>
      <c r="K147" s="155">
        <v>5</v>
      </c>
      <c r="L147" s="155" t="s">
        <v>834</v>
      </c>
      <c r="M147" s="155">
        <v>3</v>
      </c>
      <c r="N147" s="155">
        <v>3</v>
      </c>
      <c r="O147" s="155"/>
      <c r="P147" s="86">
        <v>3</v>
      </c>
      <c r="Q147" s="219">
        <v>7</v>
      </c>
      <c r="R147" s="219"/>
      <c r="S147" s="219"/>
      <c r="T147" s="86">
        <v>10</v>
      </c>
      <c r="U147" s="86">
        <v>15</v>
      </c>
      <c r="V147" s="86">
        <v>20</v>
      </c>
      <c r="W147" s="86">
        <v>25</v>
      </c>
      <c r="X147" s="86">
        <v>30</v>
      </c>
      <c r="Y147" s="86">
        <v>35</v>
      </c>
      <c r="Z147" s="86">
        <v>40</v>
      </c>
      <c r="AA147" s="86">
        <v>45</v>
      </c>
      <c r="AB147" s="86">
        <v>50</v>
      </c>
      <c r="AC147" s="136" t="s">
        <v>734</v>
      </c>
      <c r="AD147" s="44" t="s">
        <v>747</v>
      </c>
    </row>
    <row r="148" spans="1:31" s="45" customFormat="1" ht="157.5" hidden="1" x14ac:dyDescent="0.25">
      <c r="A148" s="50"/>
      <c r="B148" s="32"/>
      <c r="C148" s="183"/>
      <c r="D148" s="478"/>
      <c r="E148" s="183"/>
      <c r="F148" s="183"/>
      <c r="G148" s="147" t="s">
        <v>619</v>
      </c>
      <c r="H148" s="92" t="s">
        <v>752</v>
      </c>
      <c r="I148" s="91">
        <v>20</v>
      </c>
      <c r="J148" s="86">
        <v>30</v>
      </c>
      <c r="K148" s="155">
        <v>38</v>
      </c>
      <c r="L148" s="155" t="s">
        <v>835</v>
      </c>
      <c r="M148" s="155">
        <v>35</v>
      </c>
      <c r="N148" s="155">
        <v>35</v>
      </c>
      <c r="O148" s="155"/>
      <c r="P148" s="86">
        <v>35</v>
      </c>
      <c r="Q148" s="219">
        <v>40</v>
      </c>
      <c r="R148" s="219"/>
      <c r="S148" s="219"/>
      <c r="T148" s="86">
        <v>45</v>
      </c>
      <c r="U148" s="86">
        <v>50</v>
      </c>
      <c r="V148" s="86">
        <v>55</v>
      </c>
      <c r="W148" s="86">
        <v>60</v>
      </c>
      <c r="X148" s="86">
        <v>65</v>
      </c>
      <c r="Y148" s="86">
        <v>70</v>
      </c>
      <c r="Z148" s="86">
        <v>75</v>
      </c>
      <c r="AA148" s="86">
        <v>78</v>
      </c>
      <c r="AB148" s="86">
        <v>80</v>
      </c>
      <c r="AC148" s="136" t="s">
        <v>734</v>
      </c>
      <c r="AD148" s="44" t="s">
        <v>747</v>
      </c>
    </row>
    <row r="149" spans="1:31" s="45" customFormat="1" ht="132" hidden="1" customHeight="1" x14ac:dyDescent="0.25">
      <c r="A149" s="50"/>
      <c r="B149" s="32"/>
      <c r="C149" s="32"/>
      <c r="D149" s="480" t="s">
        <v>756</v>
      </c>
      <c r="E149" s="32"/>
      <c r="F149" s="32"/>
      <c r="G149" s="147" t="s">
        <v>618</v>
      </c>
      <c r="H149" s="92" t="s">
        <v>761</v>
      </c>
      <c r="I149" s="91">
        <v>5</v>
      </c>
      <c r="J149" s="86">
        <v>7</v>
      </c>
      <c r="K149" s="155">
        <v>7</v>
      </c>
      <c r="L149" s="155"/>
      <c r="M149" s="155">
        <v>9</v>
      </c>
      <c r="N149" s="155">
        <v>8</v>
      </c>
      <c r="O149" s="155" t="s">
        <v>1019</v>
      </c>
      <c r="P149" s="86">
        <v>9</v>
      </c>
      <c r="Q149" s="219">
        <v>11</v>
      </c>
      <c r="R149" s="219"/>
      <c r="S149" s="219"/>
      <c r="T149" s="86">
        <v>13</v>
      </c>
      <c r="U149" s="86">
        <v>14</v>
      </c>
      <c r="V149" s="86">
        <v>16</v>
      </c>
      <c r="W149" s="86">
        <v>18</v>
      </c>
      <c r="X149" s="86">
        <v>20</v>
      </c>
      <c r="Y149" s="86">
        <v>25</v>
      </c>
      <c r="Z149" s="86">
        <v>30</v>
      </c>
      <c r="AA149" s="86">
        <v>35</v>
      </c>
      <c r="AB149" s="86">
        <v>40</v>
      </c>
      <c r="AC149" s="136" t="s">
        <v>734</v>
      </c>
      <c r="AD149" s="44" t="s">
        <v>755</v>
      </c>
    </row>
    <row r="150" spans="1:31" s="45" customFormat="1" ht="283.5" hidden="1" x14ac:dyDescent="0.25">
      <c r="A150" s="46"/>
      <c r="B150" s="35"/>
      <c r="C150" s="35"/>
      <c r="D150" s="481"/>
      <c r="E150" s="186"/>
      <c r="F150" s="35"/>
      <c r="G150" s="147" t="s">
        <v>617</v>
      </c>
      <c r="H150" s="92" t="s">
        <v>758</v>
      </c>
      <c r="I150" s="91">
        <v>0</v>
      </c>
      <c r="J150" s="86">
        <v>5</v>
      </c>
      <c r="K150" s="155">
        <v>30</v>
      </c>
      <c r="L150" s="155" t="s">
        <v>877</v>
      </c>
      <c r="M150" s="155">
        <v>10</v>
      </c>
      <c r="N150" s="155">
        <v>12</v>
      </c>
      <c r="O150" s="155" t="s">
        <v>1020</v>
      </c>
      <c r="P150" s="86">
        <v>10</v>
      </c>
      <c r="Q150" s="219">
        <v>15</v>
      </c>
      <c r="R150" s="219"/>
      <c r="S150" s="219"/>
      <c r="T150" s="86">
        <v>20</v>
      </c>
      <c r="U150" s="86">
        <v>25</v>
      </c>
      <c r="V150" s="86">
        <v>30</v>
      </c>
      <c r="W150" s="86">
        <v>35</v>
      </c>
      <c r="X150" s="86">
        <v>40</v>
      </c>
      <c r="Y150" s="86">
        <v>45</v>
      </c>
      <c r="Z150" s="86">
        <v>50</v>
      </c>
      <c r="AA150" s="86">
        <v>55</v>
      </c>
      <c r="AB150" s="86">
        <v>60</v>
      </c>
      <c r="AC150" s="136" t="s">
        <v>734</v>
      </c>
      <c r="AD150" s="44" t="s">
        <v>755</v>
      </c>
    </row>
    <row r="151" spans="1:31" hidden="1" x14ac:dyDescent="0.25">
      <c r="A151" s="39" t="s">
        <v>324</v>
      </c>
      <c r="B151" s="200" t="s">
        <v>27</v>
      </c>
      <c r="C151" s="474" t="s">
        <v>325</v>
      </c>
      <c r="D151" s="482"/>
      <c r="E151" s="482"/>
      <c r="F151" s="482"/>
      <c r="G151" s="482"/>
      <c r="H151" s="482"/>
      <c r="I151" s="426"/>
      <c r="J151" s="426"/>
      <c r="K151" s="426"/>
      <c r="L151" s="426"/>
      <c r="M151" s="426"/>
      <c r="N151" s="426"/>
      <c r="O151" s="426"/>
      <c r="P151" s="426"/>
      <c r="Q151" s="426"/>
      <c r="R151" s="426"/>
      <c r="S151" s="426"/>
      <c r="T151" s="426"/>
      <c r="U151" s="426"/>
      <c r="V151" s="426"/>
      <c r="W151" s="426"/>
      <c r="X151" s="426"/>
      <c r="Y151" s="426"/>
      <c r="Z151" s="426"/>
      <c r="AA151" s="426"/>
      <c r="AB151" s="427"/>
      <c r="AC151" s="178"/>
      <c r="AD151" s="178"/>
    </row>
    <row r="152" spans="1:31" s="5" customFormat="1" ht="216" hidden="1" customHeight="1" x14ac:dyDescent="0.25">
      <c r="A152" s="37" t="s">
        <v>330</v>
      </c>
      <c r="B152" s="139" t="s">
        <v>500</v>
      </c>
      <c r="C152" s="142" t="s">
        <v>497</v>
      </c>
      <c r="D152" s="135" t="s">
        <v>936</v>
      </c>
      <c r="E152" s="139" t="s">
        <v>331</v>
      </c>
      <c r="F152" s="142" t="s">
        <v>498</v>
      </c>
      <c r="G152" s="142" t="s">
        <v>502</v>
      </c>
      <c r="H152" s="54" t="s">
        <v>739</v>
      </c>
      <c r="I152" s="54">
        <v>6.6</v>
      </c>
      <c r="J152" s="142">
        <v>6.6</v>
      </c>
      <c r="K152" s="120">
        <v>6</v>
      </c>
      <c r="L152" s="120"/>
      <c r="M152" s="120">
        <v>6.7</v>
      </c>
      <c r="N152" s="120">
        <v>38.6</v>
      </c>
      <c r="O152" s="120" t="s">
        <v>1021</v>
      </c>
      <c r="P152" s="142">
        <v>6.7</v>
      </c>
      <c r="Q152" s="165">
        <v>6.7</v>
      </c>
      <c r="R152" s="165"/>
      <c r="S152" s="165"/>
      <c r="T152" s="142">
        <v>6.8</v>
      </c>
      <c r="U152" s="142">
        <v>6.8</v>
      </c>
      <c r="V152" s="142">
        <v>6.8</v>
      </c>
      <c r="W152" s="142">
        <v>6.9</v>
      </c>
      <c r="X152" s="142">
        <v>7</v>
      </c>
      <c r="Y152" s="142">
        <v>7</v>
      </c>
      <c r="Z152" s="142">
        <v>7</v>
      </c>
      <c r="AA152" s="142">
        <v>7.2</v>
      </c>
      <c r="AB152" s="142">
        <v>7.2</v>
      </c>
      <c r="AC152" s="136" t="s">
        <v>734</v>
      </c>
      <c r="AD152" s="4" t="s">
        <v>776</v>
      </c>
      <c r="AE152" s="12"/>
    </row>
    <row r="153" spans="1:31" s="5" customFormat="1" ht="236.25" hidden="1" x14ac:dyDescent="0.25">
      <c r="A153" s="37" t="s">
        <v>332</v>
      </c>
      <c r="B153" s="139" t="s">
        <v>333</v>
      </c>
      <c r="C153" s="142" t="s">
        <v>704</v>
      </c>
      <c r="D153" s="135" t="s">
        <v>936</v>
      </c>
      <c r="E153" s="139" t="s">
        <v>501</v>
      </c>
      <c r="F153" s="142" t="s">
        <v>499</v>
      </c>
      <c r="G153" s="142" t="s">
        <v>503</v>
      </c>
      <c r="H153" s="142" t="s">
        <v>740</v>
      </c>
      <c r="I153" s="142">
        <v>2.5</v>
      </c>
      <c r="J153" s="142">
        <v>2.5</v>
      </c>
      <c r="K153" s="120">
        <v>2.5</v>
      </c>
      <c r="L153" s="120"/>
      <c r="M153" s="120">
        <v>2.5</v>
      </c>
      <c r="N153" s="120">
        <v>2.5</v>
      </c>
      <c r="O153" s="120" t="s">
        <v>1022</v>
      </c>
      <c r="P153" s="142">
        <v>2.5</v>
      </c>
      <c r="Q153" s="165">
        <v>2.6</v>
      </c>
      <c r="R153" s="165"/>
      <c r="S153" s="165"/>
      <c r="T153" s="142">
        <v>2.8</v>
      </c>
      <c r="U153" s="142">
        <v>3</v>
      </c>
      <c r="V153" s="142">
        <v>3</v>
      </c>
      <c r="W153" s="142">
        <v>3</v>
      </c>
      <c r="X153" s="142">
        <v>3.5</v>
      </c>
      <c r="Y153" s="142">
        <v>3.5</v>
      </c>
      <c r="Z153" s="142">
        <v>4</v>
      </c>
      <c r="AA153" s="142">
        <v>4.5</v>
      </c>
      <c r="AB153" s="142">
        <v>6</v>
      </c>
      <c r="AC153" s="136" t="s">
        <v>734</v>
      </c>
      <c r="AD153" s="4" t="s">
        <v>776</v>
      </c>
    </row>
    <row r="154" spans="1:31" hidden="1" x14ac:dyDescent="0.25">
      <c r="A154" s="188" t="s">
        <v>39</v>
      </c>
      <c r="B154" s="200" t="s">
        <v>28</v>
      </c>
      <c r="C154" s="474" t="s">
        <v>334</v>
      </c>
      <c r="D154" s="482"/>
      <c r="E154" s="482"/>
      <c r="F154" s="482"/>
      <c r="G154" s="482"/>
      <c r="H154" s="482"/>
      <c r="I154" s="426"/>
      <c r="J154" s="426"/>
      <c r="K154" s="426"/>
      <c r="L154" s="426"/>
      <c r="M154" s="426"/>
      <c r="N154" s="426"/>
      <c r="O154" s="426"/>
      <c r="P154" s="426"/>
      <c r="Q154" s="426"/>
      <c r="R154" s="426"/>
      <c r="S154" s="426"/>
      <c r="T154" s="426"/>
      <c r="U154" s="426"/>
      <c r="V154" s="426"/>
      <c r="W154" s="426"/>
      <c r="X154" s="426"/>
      <c r="Y154" s="426"/>
      <c r="Z154" s="426"/>
      <c r="AA154" s="426"/>
      <c r="AB154" s="427"/>
      <c r="AC154" s="53"/>
      <c r="AD154" s="53"/>
    </row>
    <row r="155" spans="1:31" s="5" customFormat="1" ht="141.75" hidden="1" x14ac:dyDescent="0.25">
      <c r="A155" s="38" t="s">
        <v>335</v>
      </c>
      <c r="B155" s="139" t="s">
        <v>336</v>
      </c>
      <c r="C155" s="183" t="s">
        <v>492</v>
      </c>
      <c r="D155" s="135" t="s">
        <v>937</v>
      </c>
      <c r="E155" s="139" t="s">
        <v>338</v>
      </c>
      <c r="F155" s="139" t="s">
        <v>337</v>
      </c>
      <c r="G155" s="142" t="s">
        <v>344</v>
      </c>
      <c r="H155" s="54" t="s">
        <v>493</v>
      </c>
      <c r="I155" s="113">
        <v>40</v>
      </c>
      <c r="J155" s="113">
        <v>40</v>
      </c>
      <c r="K155" s="118">
        <v>40</v>
      </c>
      <c r="L155" s="118"/>
      <c r="M155" s="118">
        <v>41</v>
      </c>
      <c r="N155" s="118">
        <v>41</v>
      </c>
      <c r="O155" s="118"/>
      <c r="P155" s="113">
        <v>41</v>
      </c>
      <c r="Q155" s="215">
        <v>42</v>
      </c>
      <c r="R155" s="215"/>
      <c r="S155" s="215"/>
      <c r="T155" s="113">
        <v>43</v>
      </c>
      <c r="U155" s="113">
        <v>44</v>
      </c>
      <c r="V155" s="113">
        <v>45</v>
      </c>
      <c r="W155" s="113">
        <v>45</v>
      </c>
      <c r="X155" s="113">
        <v>46</v>
      </c>
      <c r="Y155" s="113">
        <v>46</v>
      </c>
      <c r="Z155" s="113">
        <v>47</v>
      </c>
      <c r="AA155" s="113">
        <v>48</v>
      </c>
      <c r="AB155" s="146">
        <v>48</v>
      </c>
      <c r="AC155" s="136" t="s">
        <v>734</v>
      </c>
      <c r="AD155" s="4" t="s">
        <v>450</v>
      </c>
    </row>
    <row r="156" spans="1:31" s="5" customFormat="1" ht="78.75" hidden="1" x14ac:dyDescent="0.25">
      <c r="A156" s="41" t="s">
        <v>341</v>
      </c>
      <c r="B156" s="139" t="s">
        <v>339</v>
      </c>
      <c r="C156" s="139" t="s">
        <v>436</v>
      </c>
      <c r="D156" s="135" t="s">
        <v>937</v>
      </c>
      <c r="E156" s="139" t="s">
        <v>340</v>
      </c>
      <c r="F156" s="139" t="s">
        <v>424</v>
      </c>
      <c r="G156" s="142" t="s">
        <v>345</v>
      </c>
      <c r="H156" s="54" t="s">
        <v>494</v>
      </c>
      <c r="I156" s="142">
        <v>0.7</v>
      </c>
      <c r="J156" s="113">
        <v>1</v>
      </c>
      <c r="K156" s="118">
        <v>1</v>
      </c>
      <c r="L156" s="118"/>
      <c r="M156" s="118">
        <v>1</v>
      </c>
      <c r="N156" s="118">
        <v>1</v>
      </c>
      <c r="O156" s="118"/>
      <c r="P156" s="113">
        <v>1</v>
      </c>
      <c r="Q156" s="215">
        <v>1</v>
      </c>
      <c r="R156" s="215"/>
      <c r="S156" s="215"/>
      <c r="T156" s="113">
        <v>1.3</v>
      </c>
      <c r="U156" s="113">
        <v>1.5</v>
      </c>
      <c r="V156" s="113">
        <v>2</v>
      </c>
      <c r="W156" s="113">
        <v>2</v>
      </c>
      <c r="X156" s="113">
        <v>2</v>
      </c>
      <c r="Y156" s="113">
        <v>2</v>
      </c>
      <c r="Z156" s="113">
        <v>2.2999999999999998</v>
      </c>
      <c r="AA156" s="113">
        <v>2.5</v>
      </c>
      <c r="AB156" s="142">
        <v>3</v>
      </c>
      <c r="AC156" s="136" t="s">
        <v>734</v>
      </c>
      <c r="AD156" s="4" t="s">
        <v>450</v>
      </c>
    </row>
    <row r="157" spans="1:31" s="5" customFormat="1" ht="126" hidden="1" x14ac:dyDescent="0.25">
      <c r="A157" s="41" t="s">
        <v>342</v>
      </c>
      <c r="B157" s="139" t="s">
        <v>689</v>
      </c>
      <c r="C157" s="139" t="s">
        <v>705</v>
      </c>
      <c r="D157" s="135" t="s">
        <v>937</v>
      </c>
      <c r="E157" s="139" t="s">
        <v>690</v>
      </c>
      <c r="F157" s="139" t="s">
        <v>495</v>
      </c>
      <c r="G157" s="142" t="s">
        <v>496</v>
      </c>
      <c r="H157" s="54" t="s">
        <v>343</v>
      </c>
      <c r="I157" s="54">
        <v>0.6</v>
      </c>
      <c r="J157" s="113">
        <v>1</v>
      </c>
      <c r="K157" s="118">
        <v>1</v>
      </c>
      <c r="L157" s="118"/>
      <c r="M157" s="118">
        <v>1.2</v>
      </c>
      <c r="N157" s="118">
        <v>1.2</v>
      </c>
      <c r="O157" s="118"/>
      <c r="P157" s="113">
        <v>1.2</v>
      </c>
      <c r="Q157" s="215">
        <v>1.2</v>
      </c>
      <c r="R157" s="215"/>
      <c r="S157" s="215"/>
      <c r="T157" s="113">
        <v>1.3</v>
      </c>
      <c r="U157" s="113">
        <v>1.8</v>
      </c>
      <c r="V157" s="113">
        <v>2</v>
      </c>
      <c r="W157" s="113">
        <v>2.2000000000000002</v>
      </c>
      <c r="X157" s="113">
        <v>2.5</v>
      </c>
      <c r="Y157" s="113">
        <v>3</v>
      </c>
      <c r="Z157" s="113">
        <v>3.5</v>
      </c>
      <c r="AA157" s="113">
        <v>4</v>
      </c>
      <c r="AB157" s="142">
        <v>4.4000000000000004</v>
      </c>
      <c r="AC157" s="136" t="s">
        <v>734</v>
      </c>
      <c r="AD157" s="4" t="s">
        <v>450</v>
      </c>
    </row>
    <row r="158" spans="1:31" hidden="1" x14ac:dyDescent="0.25">
      <c r="A158" s="188" t="s">
        <v>40</v>
      </c>
      <c r="B158" s="200" t="s">
        <v>29</v>
      </c>
      <c r="C158" s="474" t="s">
        <v>30</v>
      </c>
      <c r="D158" s="482"/>
      <c r="E158" s="482"/>
      <c r="F158" s="482"/>
      <c r="G158" s="482"/>
      <c r="H158" s="482"/>
      <c r="I158" s="426"/>
      <c r="J158" s="426"/>
      <c r="K158" s="426"/>
      <c r="L158" s="426"/>
      <c r="M158" s="426"/>
      <c r="N158" s="426"/>
      <c r="O158" s="426"/>
      <c r="P158" s="426"/>
      <c r="Q158" s="426"/>
      <c r="R158" s="426"/>
      <c r="S158" s="426"/>
      <c r="T158" s="426"/>
      <c r="U158" s="426"/>
      <c r="V158" s="426"/>
      <c r="W158" s="426"/>
      <c r="X158" s="426"/>
      <c r="Y158" s="426"/>
      <c r="Z158" s="426"/>
      <c r="AA158" s="426"/>
      <c r="AB158" s="427"/>
      <c r="AC158" s="136"/>
      <c r="AD158" s="53"/>
    </row>
    <row r="159" spans="1:31" ht="141.75" hidden="1" x14ac:dyDescent="0.25">
      <c r="A159" s="143" t="s">
        <v>346</v>
      </c>
      <c r="B159" s="142" t="s">
        <v>347</v>
      </c>
      <c r="C159" s="142" t="s">
        <v>515</v>
      </c>
      <c r="D159" s="135" t="s">
        <v>938</v>
      </c>
      <c r="E159" s="142" t="s">
        <v>348</v>
      </c>
      <c r="F159" s="139" t="s">
        <v>516</v>
      </c>
      <c r="G159" s="142" t="s">
        <v>355</v>
      </c>
      <c r="H159" s="54" t="s">
        <v>519</v>
      </c>
      <c r="I159" s="78">
        <v>60</v>
      </c>
      <c r="J159" s="146">
        <v>61</v>
      </c>
      <c r="K159" s="104">
        <v>61</v>
      </c>
      <c r="L159" s="104"/>
      <c r="M159" s="176">
        <v>27</v>
      </c>
      <c r="N159" s="104">
        <v>27</v>
      </c>
      <c r="O159" s="104"/>
      <c r="P159" s="104">
        <v>62</v>
      </c>
      <c r="Q159" s="164">
        <v>63</v>
      </c>
      <c r="R159" s="164"/>
      <c r="S159" s="164"/>
      <c r="T159" s="104">
        <v>64</v>
      </c>
      <c r="U159" s="146">
        <v>65</v>
      </c>
      <c r="V159" s="146">
        <v>66</v>
      </c>
      <c r="W159" s="146">
        <v>67</v>
      </c>
      <c r="X159" s="146">
        <v>67</v>
      </c>
      <c r="Y159" s="146">
        <v>68</v>
      </c>
      <c r="Z159" s="146">
        <v>69</v>
      </c>
      <c r="AA159" s="146">
        <v>70</v>
      </c>
      <c r="AB159" s="146">
        <v>70</v>
      </c>
      <c r="AC159" s="136" t="s">
        <v>734</v>
      </c>
      <c r="AD159" s="4" t="s">
        <v>450</v>
      </c>
    </row>
    <row r="160" spans="1:31" ht="105" hidden="1" x14ac:dyDescent="0.25">
      <c r="A160" s="143" t="s">
        <v>349</v>
      </c>
      <c r="B160" s="144" t="s">
        <v>351</v>
      </c>
      <c r="C160" s="144" t="s">
        <v>437</v>
      </c>
      <c r="D160" s="137" t="s">
        <v>938</v>
      </c>
      <c r="E160" s="144" t="s">
        <v>350</v>
      </c>
      <c r="F160" s="131" t="s">
        <v>517</v>
      </c>
      <c r="G160" s="144" t="s">
        <v>356</v>
      </c>
      <c r="H160" s="143" t="s">
        <v>520</v>
      </c>
      <c r="I160" s="150">
        <v>210</v>
      </c>
      <c r="J160" s="149">
        <v>210</v>
      </c>
      <c r="K160" s="124">
        <v>210</v>
      </c>
      <c r="L160" s="124"/>
      <c r="M160" s="124">
        <v>100</v>
      </c>
      <c r="N160" s="124">
        <v>100</v>
      </c>
      <c r="O160" s="124"/>
      <c r="P160" s="124">
        <v>250</v>
      </c>
      <c r="Q160" s="211">
        <v>270</v>
      </c>
      <c r="R160" s="211"/>
      <c r="S160" s="211"/>
      <c r="T160" s="124">
        <v>350</v>
      </c>
      <c r="U160" s="149">
        <v>450</v>
      </c>
      <c r="V160" s="149">
        <v>500</v>
      </c>
      <c r="W160" s="149">
        <v>550</v>
      </c>
      <c r="X160" s="149">
        <v>600</v>
      </c>
      <c r="Y160" s="149">
        <v>650</v>
      </c>
      <c r="Z160" s="149">
        <v>700</v>
      </c>
      <c r="AA160" s="149">
        <v>750</v>
      </c>
      <c r="AB160" s="149">
        <v>800</v>
      </c>
      <c r="AC160" s="132" t="s">
        <v>734</v>
      </c>
      <c r="AD160" s="145" t="s">
        <v>450</v>
      </c>
    </row>
    <row r="161" spans="1:30" ht="150.75" hidden="1" customHeight="1" x14ac:dyDescent="0.25">
      <c r="A161" s="142"/>
      <c r="B161" s="142"/>
      <c r="C161" s="142"/>
      <c r="D161" s="135" t="s">
        <v>938</v>
      </c>
      <c r="E161" s="142" t="s">
        <v>352</v>
      </c>
      <c r="F161" s="139" t="s">
        <v>518</v>
      </c>
      <c r="G161" s="142" t="s">
        <v>357</v>
      </c>
      <c r="H161" s="142" t="s">
        <v>354</v>
      </c>
      <c r="I161" s="146">
        <v>60</v>
      </c>
      <c r="J161" s="146">
        <v>61</v>
      </c>
      <c r="K161" s="104">
        <v>61</v>
      </c>
      <c r="L161" s="104"/>
      <c r="M161" s="176">
        <v>30</v>
      </c>
      <c r="N161" s="104">
        <v>30</v>
      </c>
      <c r="O161" s="104"/>
      <c r="P161" s="104">
        <v>62</v>
      </c>
      <c r="Q161" s="164">
        <v>63</v>
      </c>
      <c r="R161" s="164"/>
      <c r="S161" s="164"/>
      <c r="T161" s="104">
        <v>64</v>
      </c>
      <c r="U161" s="146">
        <v>65</v>
      </c>
      <c r="V161" s="146">
        <v>66</v>
      </c>
      <c r="W161" s="146">
        <v>67</v>
      </c>
      <c r="X161" s="146">
        <v>67</v>
      </c>
      <c r="Y161" s="146">
        <v>68</v>
      </c>
      <c r="Z161" s="146">
        <v>69</v>
      </c>
      <c r="AA161" s="146">
        <v>69</v>
      </c>
      <c r="AB161" s="146">
        <v>0.7</v>
      </c>
      <c r="AC161" s="136" t="s">
        <v>734</v>
      </c>
      <c r="AD161" s="136" t="s">
        <v>450</v>
      </c>
    </row>
    <row r="162" spans="1:30" ht="236.25" hidden="1" customHeight="1" x14ac:dyDescent="0.25">
      <c r="A162" s="142"/>
      <c r="B162" s="142"/>
      <c r="C162" s="142"/>
      <c r="D162" s="135" t="s">
        <v>718</v>
      </c>
      <c r="E162" s="142" t="s">
        <v>353</v>
      </c>
      <c r="F162" s="194" t="s">
        <v>706</v>
      </c>
      <c r="G162" s="200"/>
      <c r="H162" s="200"/>
      <c r="I162" s="146"/>
      <c r="J162" s="146"/>
      <c r="K162" s="146"/>
      <c r="L162" s="146" t="s">
        <v>878</v>
      </c>
      <c r="M162" s="146"/>
      <c r="N162" s="104"/>
      <c r="O162" s="104"/>
      <c r="P162" s="146"/>
      <c r="Q162" s="164"/>
      <c r="R162" s="164"/>
      <c r="S162" s="164"/>
      <c r="T162" s="146"/>
      <c r="U162" s="146"/>
      <c r="V162" s="146"/>
      <c r="W162" s="146"/>
      <c r="X162" s="146"/>
      <c r="Y162" s="146"/>
      <c r="Z162" s="146"/>
      <c r="AA162" s="146"/>
      <c r="AB162" s="146"/>
      <c r="AC162" s="136" t="s">
        <v>734</v>
      </c>
      <c r="AD162" s="136" t="s">
        <v>450</v>
      </c>
    </row>
    <row r="163" spans="1:30" s="5" customFormat="1" ht="348.75" hidden="1" customHeight="1" x14ac:dyDescent="0.25">
      <c r="A163" s="143" t="s">
        <v>358</v>
      </c>
      <c r="B163" s="144" t="s">
        <v>359</v>
      </c>
      <c r="C163" s="144" t="s">
        <v>507</v>
      </c>
      <c r="D163" s="135" t="s">
        <v>939</v>
      </c>
      <c r="E163" s="142" t="s">
        <v>360</v>
      </c>
      <c r="F163" s="139" t="s">
        <v>425</v>
      </c>
      <c r="G163" s="142" t="s">
        <v>366</v>
      </c>
      <c r="H163" s="54" t="s">
        <v>511</v>
      </c>
      <c r="I163" s="78">
        <v>52</v>
      </c>
      <c r="J163" s="146">
        <v>54</v>
      </c>
      <c r="K163" s="104">
        <v>54</v>
      </c>
      <c r="L163" s="104"/>
      <c r="M163" s="104">
        <v>55</v>
      </c>
      <c r="N163" s="104">
        <v>56</v>
      </c>
      <c r="O163" s="104"/>
      <c r="P163" s="146">
        <v>56</v>
      </c>
      <c r="Q163" s="164">
        <v>57</v>
      </c>
      <c r="R163" s="164"/>
      <c r="S163" s="164"/>
      <c r="T163" s="146">
        <v>59</v>
      </c>
      <c r="U163" s="146">
        <v>60</v>
      </c>
      <c r="V163" s="146">
        <v>62</v>
      </c>
      <c r="W163" s="146">
        <v>63</v>
      </c>
      <c r="X163" s="146">
        <v>65</v>
      </c>
      <c r="Y163" s="146">
        <v>66</v>
      </c>
      <c r="Z163" s="146">
        <v>67</v>
      </c>
      <c r="AA163" s="146">
        <v>69</v>
      </c>
      <c r="AB163" s="146">
        <v>70</v>
      </c>
      <c r="AC163" s="136" t="s">
        <v>734</v>
      </c>
      <c r="AD163" s="4" t="s">
        <v>450</v>
      </c>
    </row>
    <row r="164" spans="1:30" s="5" customFormat="1" ht="142.5" hidden="1" customHeight="1" x14ac:dyDescent="0.25">
      <c r="A164" s="55"/>
      <c r="B164" s="56"/>
      <c r="C164" s="56"/>
      <c r="D164" s="135" t="s">
        <v>939</v>
      </c>
      <c r="E164" s="142" t="s">
        <v>361</v>
      </c>
      <c r="F164" s="139" t="s">
        <v>363</v>
      </c>
      <c r="G164" s="142" t="s">
        <v>367</v>
      </c>
      <c r="H164" s="54" t="s">
        <v>660</v>
      </c>
      <c r="I164" s="78">
        <v>7</v>
      </c>
      <c r="J164" s="146">
        <v>8</v>
      </c>
      <c r="K164" s="104">
        <v>9</v>
      </c>
      <c r="L164" s="104"/>
      <c r="M164" s="104">
        <v>12</v>
      </c>
      <c r="N164" s="104">
        <v>12</v>
      </c>
      <c r="O164" s="104"/>
      <c r="P164" s="146">
        <v>12</v>
      </c>
      <c r="Q164" s="164">
        <v>16</v>
      </c>
      <c r="R164" s="164"/>
      <c r="S164" s="164"/>
      <c r="T164" s="146">
        <v>20</v>
      </c>
      <c r="U164" s="146">
        <v>24</v>
      </c>
      <c r="V164" s="146">
        <v>28</v>
      </c>
      <c r="W164" s="146">
        <v>32</v>
      </c>
      <c r="X164" s="146">
        <v>36</v>
      </c>
      <c r="Y164" s="146">
        <v>40</v>
      </c>
      <c r="Z164" s="146">
        <v>42</v>
      </c>
      <c r="AA164" s="146">
        <v>44</v>
      </c>
      <c r="AB164" s="146">
        <v>45</v>
      </c>
      <c r="AC164" s="136" t="s">
        <v>734</v>
      </c>
      <c r="AD164" s="4" t="s">
        <v>450</v>
      </c>
    </row>
    <row r="165" spans="1:30" s="5" customFormat="1" ht="141.75" hidden="1" x14ac:dyDescent="0.25">
      <c r="A165" s="57"/>
      <c r="B165" s="58"/>
      <c r="C165" s="58"/>
      <c r="D165" s="135" t="s">
        <v>939</v>
      </c>
      <c r="E165" s="142" t="s">
        <v>362</v>
      </c>
      <c r="F165" s="18" t="s">
        <v>508</v>
      </c>
      <c r="G165" s="142" t="s">
        <v>369</v>
      </c>
      <c r="H165" s="54" t="s">
        <v>711</v>
      </c>
      <c r="I165" s="78">
        <v>10</v>
      </c>
      <c r="J165" s="146">
        <v>12</v>
      </c>
      <c r="K165" s="104">
        <v>12</v>
      </c>
      <c r="L165" s="104"/>
      <c r="M165" s="104">
        <v>12</v>
      </c>
      <c r="N165" s="104">
        <v>12</v>
      </c>
      <c r="O165" s="104"/>
      <c r="P165" s="146">
        <v>12</v>
      </c>
      <c r="Q165" s="164">
        <v>13</v>
      </c>
      <c r="R165" s="164"/>
      <c r="S165" s="164"/>
      <c r="T165" s="146">
        <v>13</v>
      </c>
      <c r="U165" s="146">
        <v>14</v>
      </c>
      <c r="V165" s="146">
        <v>14</v>
      </c>
      <c r="W165" s="146">
        <v>15</v>
      </c>
      <c r="X165" s="146">
        <v>15</v>
      </c>
      <c r="Y165" s="146">
        <v>16</v>
      </c>
      <c r="Z165" s="146">
        <v>17</v>
      </c>
      <c r="AA165" s="146">
        <v>18</v>
      </c>
      <c r="AB165" s="146">
        <v>20</v>
      </c>
      <c r="AC165" s="136" t="s">
        <v>734</v>
      </c>
      <c r="AD165" s="4" t="s">
        <v>450</v>
      </c>
    </row>
    <row r="166" spans="1:30" s="5" customFormat="1" ht="189" hidden="1" x14ac:dyDescent="0.25">
      <c r="A166" s="143" t="s">
        <v>368</v>
      </c>
      <c r="B166" s="144" t="s">
        <v>364</v>
      </c>
      <c r="C166" s="144" t="s">
        <v>659</v>
      </c>
      <c r="D166" s="141" t="s">
        <v>940</v>
      </c>
      <c r="E166" s="144" t="s">
        <v>365</v>
      </c>
      <c r="F166" s="66" t="s">
        <v>509</v>
      </c>
      <c r="G166" s="142" t="s">
        <v>543</v>
      </c>
      <c r="H166" s="54" t="s">
        <v>510</v>
      </c>
      <c r="I166" s="103">
        <v>20</v>
      </c>
      <c r="J166" s="104">
        <v>23</v>
      </c>
      <c r="K166" s="104">
        <v>23</v>
      </c>
      <c r="L166" s="104"/>
      <c r="M166" s="176">
        <v>10</v>
      </c>
      <c r="N166" s="104">
        <v>10</v>
      </c>
      <c r="O166" s="104"/>
      <c r="P166" s="104">
        <v>25</v>
      </c>
      <c r="Q166" s="164">
        <v>25</v>
      </c>
      <c r="R166" s="164"/>
      <c r="S166" s="164"/>
      <c r="T166" s="104">
        <v>25</v>
      </c>
      <c r="U166" s="104">
        <v>25</v>
      </c>
      <c r="V166" s="104">
        <v>25</v>
      </c>
      <c r="W166" s="104">
        <v>25</v>
      </c>
      <c r="X166" s="104">
        <v>25</v>
      </c>
      <c r="Y166" s="104">
        <v>25</v>
      </c>
      <c r="Z166" s="104">
        <v>24</v>
      </c>
      <c r="AA166" s="104">
        <v>23</v>
      </c>
      <c r="AB166" s="146">
        <v>20</v>
      </c>
      <c r="AC166" s="136" t="s">
        <v>734</v>
      </c>
      <c r="AD166" s="4" t="s">
        <v>450</v>
      </c>
    </row>
    <row r="167" spans="1:30" ht="18.75" hidden="1" x14ac:dyDescent="0.25">
      <c r="A167" s="199" t="s">
        <v>404</v>
      </c>
      <c r="B167" s="181" t="s">
        <v>41</v>
      </c>
      <c r="C167" s="395" t="s">
        <v>42</v>
      </c>
      <c r="D167" s="445"/>
      <c r="E167" s="445"/>
      <c r="F167" s="445"/>
      <c r="G167" s="445"/>
      <c r="H167" s="445"/>
      <c r="I167" s="445"/>
      <c r="J167" s="445"/>
      <c r="K167" s="445"/>
      <c r="L167" s="445"/>
      <c r="M167" s="445"/>
      <c r="N167" s="445"/>
      <c r="O167" s="445"/>
      <c r="P167" s="445"/>
      <c r="Q167" s="445"/>
      <c r="R167" s="445"/>
      <c r="S167" s="445"/>
      <c r="T167" s="445"/>
      <c r="U167" s="445"/>
      <c r="V167" s="445"/>
      <c r="W167" s="445"/>
      <c r="X167" s="445"/>
      <c r="Y167" s="445"/>
      <c r="Z167" s="445"/>
      <c r="AA167" s="445"/>
      <c r="AB167" s="445"/>
      <c r="AC167" s="445"/>
      <c r="AD167" s="445"/>
    </row>
    <row r="168" spans="1:30" hidden="1" x14ac:dyDescent="0.25">
      <c r="A168" s="60" t="s">
        <v>48</v>
      </c>
      <c r="B168" s="200" t="s">
        <v>43</v>
      </c>
      <c r="C168" s="483" t="s">
        <v>44</v>
      </c>
      <c r="D168" s="445"/>
      <c r="E168" s="445"/>
      <c r="F168" s="445"/>
      <c r="G168" s="445"/>
      <c r="H168" s="445"/>
      <c r="I168" s="445"/>
      <c r="J168" s="445"/>
      <c r="K168" s="445"/>
      <c r="L168" s="445"/>
      <c r="M168" s="445"/>
      <c r="N168" s="445"/>
      <c r="O168" s="445"/>
      <c r="P168" s="445"/>
      <c r="Q168" s="445"/>
      <c r="R168" s="445"/>
      <c r="S168" s="445"/>
      <c r="T168" s="445"/>
      <c r="U168" s="445"/>
      <c r="V168" s="445"/>
      <c r="W168" s="445"/>
      <c r="X168" s="445"/>
      <c r="Y168" s="445"/>
      <c r="Z168" s="445"/>
      <c r="AA168" s="445"/>
      <c r="AB168" s="445"/>
      <c r="AC168" s="445"/>
      <c r="AD168" s="445"/>
    </row>
    <row r="169" spans="1:30" s="5" customFormat="1" ht="389.25" hidden="1" customHeight="1" x14ac:dyDescent="0.25">
      <c r="A169" s="139" t="s">
        <v>407</v>
      </c>
      <c r="B169" s="139" t="s">
        <v>408</v>
      </c>
      <c r="C169" s="183" t="s">
        <v>475</v>
      </c>
      <c r="D169" s="135" t="s">
        <v>941</v>
      </c>
      <c r="E169" s="139" t="s">
        <v>471</v>
      </c>
      <c r="F169" s="139" t="s">
        <v>712</v>
      </c>
      <c r="G169" s="147" t="s">
        <v>428</v>
      </c>
      <c r="H169" s="147" t="s">
        <v>512</v>
      </c>
      <c r="I169" s="147">
        <v>59.5</v>
      </c>
      <c r="J169" s="142">
        <v>67.3</v>
      </c>
      <c r="K169" s="120">
        <v>68.91</v>
      </c>
      <c r="L169" s="120" t="s">
        <v>839</v>
      </c>
      <c r="M169" s="120">
        <v>67.3</v>
      </c>
      <c r="N169" s="120">
        <v>72.09</v>
      </c>
      <c r="O169" s="120" t="s">
        <v>1023</v>
      </c>
      <c r="P169" s="142">
        <v>67.3</v>
      </c>
      <c r="Q169" s="165">
        <v>67.3</v>
      </c>
      <c r="R169" s="165"/>
      <c r="S169" s="165"/>
      <c r="T169" s="142">
        <v>67.3</v>
      </c>
      <c r="U169" s="142">
        <v>67.3</v>
      </c>
      <c r="V169" s="142">
        <v>67.3</v>
      </c>
      <c r="W169" s="142">
        <v>67.3</v>
      </c>
      <c r="X169" s="142">
        <v>67.3</v>
      </c>
      <c r="Y169" s="142">
        <v>67.3</v>
      </c>
      <c r="Z169" s="142">
        <v>67.3</v>
      </c>
      <c r="AA169" s="142">
        <v>67.3</v>
      </c>
      <c r="AB169" s="142">
        <v>80</v>
      </c>
      <c r="AC169" s="4" t="s">
        <v>731</v>
      </c>
      <c r="AD169" s="4" t="s">
        <v>452</v>
      </c>
    </row>
    <row r="170" spans="1:30" s="5" customFormat="1" ht="284.25" hidden="1" customHeight="1" x14ac:dyDescent="0.25">
      <c r="A170" s="38"/>
      <c r="B170" s="12"/>
      <c r="C170" s="32"/>
      <c r="D170" s="31" t="s">
        <v>942</v>
      </c>
      <c r="E170" s="12" t="s">
        <v>472</v>
      </c>
      <c r="F170" s="12" t="s">
        <v>513</v>
      </c>
      <c r="G170" s="56"/>
      <c r="H170" s="56"/>
      <c r="I170" s="142"/>
      <c r="J170" s="142"/>
      <c r="K170" s="120"/>
      <c r="L170" s="120" t="s">
        <v>880</v>
      </c>
      <c r="M170" s="120"/>
      <c r="N170" s="120"/>
      <c r="O170" s="120" t="s">
        <v>1024</v>
      </c>
      <c r="P170" s="142"/>
      <c r="Q170" s="165"/>
      <c r="R170" s="165"/>
      <c r="S170" s="165"/>
      <c r="T170" s="142"/>
      <c r="U170" s="142"/>
      <c r="V170" s="142"/>
      <c r="W170" s="142"/>
      <c r="X170" s="142"/>
      <c r="Y170" s="142"/>
      <c r="Z170" s="142"/>
      <c r="AA170" s="142"/>
      <c r="AB170" s="142"/>
      <c r="AC170" s="145" t="s">
        <v>731</v>
      </c>
      <c r="AD170" s="4" t="s">
        <v>452</v>
      </c>
    </row>
    <row r="171" spans="1:30" s="5" customFormat="1" ht="372" hidden="1" customHeight="1" x14ac:dyDescent="0.25">
      <c r="A171" s="139"/>
      <c r="B171" s="139"/>
      <c r="C171" s="183"/>
      <c r="D171" s="135" t="s">
        <v>942</v>
      </c>
      <c r="E171" s="139" t="s">
        <v>473</v>
      </c>
      <c r="F171" s="139" t="s">
        <v>742</v>
      </c>
      <c r="G171" s="142"/>
      <c r="H171" s="142"/>
      <c r="I171" s="58"/>
      <c r="J171" s="58"/>
      <c r="K171" s="125"/>
      <c r="L171" s="125" t="s">
        <v>879</v>
      </c>
      <c r="M171" s="120"/>
      <c r="N171" s="120"/>
      <c r="O171" s="120" t="s">
        <v>1025</v>
      </c>
      <c r="P171" s="58"/>
      <c r="Q171" s="222"/>
      <c r="R171" s="222"/>
      <c r="S171" s="222"/>
      <c r="T171" s="58"/>
      <c r="U171" s="58"/>
      <c r="V171" s="58"/>
      <c r="W171" s="58"/>
      <c r="X171" s="58"/>
      <c r="Y171" s="58"/>
      <c r="Z171" s="58"/>
      <c r="AA171" s="58"/>
      <c r="AB171" s="58"/>
      <c r="AC171" s="136" t="s">
        <v>732</v>
      </c>
      <c r="AD171" s="4" t="s">
        <v>743</v>
      </c>
    </row>
    <row r="172" spans="1:30" s="5" customFormat="1" ht="390" hidden="1" customHeight="1" x14ac:dyDescent="0.25">
      <c r="A172" s="38" t="s">
        <v>409</v>
      </c>
      <c r="B172" s="7" t="s">
        <v>410</v>
      </c>
      <c r="C172" s="35" t="s">
        <v>375</v>
      </c>
      <c r="D172" s="34" t="s">
        <v>57</v>
      </c>
      <c r="E172" s="7" t="s">
        <v>474</v>
      </c>
      <c r="F172" s="7" t="s">
        <v>730</v>
      </c>
      <c r="G172" s="58" t="s">
        <v>883</v>
      </c>
      <c r="H172" s="58"/>
      <c r="I172" s="58"/>
      <c r="J172" s="58"/>
      <c r="K172" s="58"/>
      <c r="L172" s="58" t="s">
        <v>882</v>
      </c>
      <c r="M172" s="142"/>
      <c r="N172" s="175"/>
      <c r="O172" s="125" t="s">
        <v>1026</v>
      </c>
      <c r="P172" s="58"/>
      <c r="Q172" s="222"/>
      <c r="R172" s="222"/>
      <c r="S172" s="222"/>
      <c r="T172" s="58"/>
      <c r="U172" s="58"/>
      <c r="V172" s="58"/>
      <c r="W172" s="58"/>
      <c r="X172" s="58"/>
      <c r="Y172" s="58"/>
      <c r="Z172" s="58"/>
      <c r="AA172" s="58"/>
      <c r="AB172" s="58"/>
      <c r="AC172" s="16" t="s">
        <v>731</v>
      </c>
      <c r="AD172" s="4" t="s">
        <v>452</v>
      </c>
    </row>
    <row r="173" spans="1:30" hidden="1" x14ac:dyDescent="0.25">
      <c r="A173" s="187" t="s">
        <v>49</v>
      </c>
      <c r="B173" s="136" t="s">
        <v>46</v>
      </c>
      <c r="C173" s="484" t="s">
        <v>45</v>
      </c>
      <c r="D173" s="445"/>
      <c r="E173" s="445"/>
      <c r="F173" s="445"/>
      <c r="G173" s="445"/>
      <c r="H173" s="441"/>
      <c r="I173" s="193"/>
      <c r="J173" s="200"/>
      <c r="K173" s="200"/>
      <c r="L173" s="200"/>
      <c r="M173" s="200"/>
      <c r="N173" s="128"/>
      <c r="O173" s="128"/>
      <c r="P173" s="200"/>
      <c r="Q173" s="210"/>
      <c r="R173" s="210"/>
      <c r="S173" s="210"/>
      <c r="T173" s="200"/>
      <c r="U173" s="200"/>
      <c r="V173" s="200"/>
      <c r="W173" s="200"/>
      <c r="X173" s="200"/>
      <c r="Y173" s="200"/>
      <c r="Z173" s="200"/>
      <c r="AA173" s="200"/>
      <c r="AB173" s="142"/>
      <c r="AC173" s="4"/>
      <c r="AD173" s="4"/>
    </row>
    <row r="174" spans="1:30" ht="126" hidden="1" x14ac:dyDescent="0.25">
      <c r="A174" s="61" t="s">
        <v>661</v>
      </c>
      <c r="B174" s="7" t="s">
        <v>662</v>
      </c>
      <c r="C174" s="35" t="s">
        <v>477</v>
      </c>
      <c r="D174" s="135" t="s">
        <v>713</v>
      </c>
      <c r="E174" s="62" t="s">
        <v>666</v>
      </c>
      <c r="F174" s="115" t="s">
        <v>478</v>
      </c>
      <c r="G174" s="68" t="s">
        <v>476</v>
      </c>
      <c r="H174" s="54" t="s">
        <v>763</v>
      </c>
      <c r="I174" s="78">
        <v>0</v>
      </c>
      <c r="J174" s="146">
        <v>0</v>
      </c>
      <c r="K174" s="146">
        <v>0</v>
      </c>
      <c r="L174" s="146" t="s">
        <v>893</v>
      </c>
      <c r="M174" s="146">
        <v>1</v>
      </c>
      <c r="N174" s="104">
        <v>0</v>
      </c>
      <c r="O174" s="104" t="s">
        <v>1027</v>
      </c>
      <c r="P174" s="146">
        <v>1</v>
      </c>
      <c r="Q174" s="164">
        <v>1</v>
      </c>
      <c r="R174" s="164"/>
      <c r="S174" s="164"/>
      <c r="T174" s="146">
        <v>2</v>
      </c>
      <c r="U174" s="146">
        <v>2</v>
      </c>
      <c r="V174" s="146">
        <v>3</v>
      </c>
      <c r="W174" s="146">
        <v>3</v>
      </c>
      <c r="X174" s="146">
        <v>4</v>
      </c>
      <c r="Y174" s="146">
        <v>4</v>
      </c>
      <c r="Z174" s="146">
        <v>5</v>
      </c>
      <c r="AA174" s="146">
        <v>5</v>
      </c>
      <c r="AB174" s="146">
        <v>5</v>
      </c>
      <c r="AC174" s="4" t="s">
        <v>453</v>
      </c>
      <c r="AD174" s="4" t="s">
        <v>453</v>
      </c>
    </row>
    <row r="175" spans="1:30" ht="141.75" hidden="1" x14ac:dyDescent="0.25">
      <c r="A175" s="37" t="s">
        <v>376</v>
      </c>
      <c r="B175" s="131" t="s">
        <v>663</v>
      </c>
      <c r="C175" s="140" t="s">
        <v>442</v>
      </c>
      <c r="D175" s="135" t="s">
        <v>943</v>
      </c>
      <c r="E175" s="62" t="s">
        <v>665</v>
      </c>
      <c r="F175" s="194" t="s">
        <v>667</v>
      </c>
      <c r="G175" s="69" t="s">
        <v>392</v>
      </c>
      <c r="H175" s="144" t="s">
        <v>764</v>
      </c>
      <c r="I175" s="149">
        <v>0</v>
      </c>
      <c r="J175" s="146">
        <v>0</v>
      </c>
      <c r="K175" s="104">
        <v>0</v>
      </c>
      <c r="L175" s="104"/>
      <c r="M175" s="104">
        <v>0</v>
      </c>
      <c r="N175" s="104">
        <v>0</v>
      </c>
      <c r="O175" s="104" t="s">
        <v>1028</v>
      </c>
      <c r="P175" s="146">
        <v>0</v>
      </c>
      <c r="Q175" s="164">
        <v>120</v>
      </c>
      <c r="R175" s="164"/>
      <c r="S175" s="164"/>
      <c r="T175" s="146">
        <v>120</v>
      </c>
      <c r="U175" s="146">
        <v>170</v>
      </c>
      <c r="V175" s="146">
        <v>180</v>
      </c>
      <c r="W175" s="146">
        <v>300</v>
      </c>
      <c r="X175" s="146">
        <v>300</v>
      </c>
      <c r="Y175" s="146">
        <v>300</v>
      </c>
      <c r="Z175" s="146">
        <v>300</v>
      </c>
      <c r="AA175" s="146">
        <v>300</v>
      </c>
      <c r="AB175" s="146">
        <v>300</v>
      </c>
      <c r="AC175" s="4" t="s">
        <v>733</v>
      </c>
      <c r="AD175" s="4" t="s">
        <v>743</v>
      </c>
    </row>
    <row r="176" spans="1:30" ht="63.75" hidden="1" customHeight="1" x14ac:dyDescent="0.25">
      <c r="A176" s="38"/>
      <c r="B176" s="12"/>
      <c r="C176" s="32"/>
      <c r="D176" s="135"/>
      <c r="E176" s="62" t="s">
        <v>674</v>
      </c>
      <c r="F176" s="194" t="s">
        <v>668</v>
      </c>
      <c r="G176" s="200"/>
      <c r="H176" s="200"/>
      <c r="I176" s="200"/>
      <c r="J176" s="200"/>
      <c r="K176" s="200"/>
      <c r="L176" s="142"/>
      <c r="M176" s="200"/>
      <c r="N176" s="120"/>
      <c r="O176" s="120" t="s">
        <v>1028</v>
      </c>
      <c r="P176" s="142"/>
      <c r="Q176" s="165"/>
      <c r="R176" s="165"/>
      <c r="S176" s="165"/>
      <c r="T176" s="142"/>
      <c r="U176" s="142"/>
      <c r="V176" s="142"/>
      <c r="W176" s="200"/>
      <c r="X176" s="200"/>
      <c r="Y176" s="200"/>
      <c r="Z176" s="200"/>
      <c r="AA176" s="200"/>
      <c r="AB176" s="142"/>
      <c r="AC176" s="4" t="s">
        <v>733</v>
      </c>
      <c r="AD176" s="4" t="s">
        <v>743</v>
      </c>
    </row>
    <row r="177" spans="1:30" ht="58.5" hidden="1" customHeight="1" x14ac:dyDescent="0.25">
      <c r="A177" s="38"/>
      <c r="B177" s="12"/>
      <c r="C177" s="32"/>
      <c r="D177" s="135"/>
      <c r="E177" s="62" t="s">
        <v>675</v>
      </c>
      <c r="F177" s="194" t="s">
        <v>669</v>
      </c>
      <c r="G177" s="192"/>
      <c r="H177" s="192"/>
      <c r="I177" s="192"/>
      <c r="J177" s="192"/>
      <c r="K177" s="192"/>
      <c r="L177" s="138"/>
      <c r="M177" s="192"/>
      <c r="N177" s="120"/>
      <c r="O177" s="120" t="s">
        <v>1028</v>
      </c>
      <c r="P177" s="142"/>
      <c r="Q177" s="165"/>
      <c r="R177" s="165"/>
      <c r="S177" s="165"/>
      <c r="T177" s="142"/>
      <c r="U177" s="142"/>
      <c r="V177" s="142"/>
      <c r="W177" s="200"/>
      <c r="X177" s="192"/>
      <c r="Y177" s="192"/>
      <c r="Z177" s="192"/>
      <c r="AA177" s="192"/>
      <c r="AB177" s="138"/>
      <c r="AC177" s="4" t="s">
        <v>733</v>
      </c>
      <c r="AD177" s="4" t="s">
        <v>743</v>
      </c>
    </row>
    <row r="178" spans="1:30" s="5" customFormat="1" ht="288.75" hidden="1" customHeight="1" x14ac:dyDescent="0.25">
      <c r="A178" s="38"/>
      <c r="B178" s="12"/>
      <c r="C178" s="32"/>
      <c r="D178" s="135" t="s">
        <v>944</v>
      </c>
      <c r="E178" s="62" t="s">
        <v>380</v>
      </c>
      <c r="F178" s="139" t="s">
        <v>670</v>
      </c>
      <c r="G178" s="200"/>
      <c r="H178" s="200"/>
      <c r="I178" s="104">
        <v>0</v>
      </c>
      <c r="J178" s="104">
        <v>0</v>
      </c>
      <c r="K178" s="104">
        <v>0</v>
      </c>
      <c r="L178" s="104" t="s">
        <v>797</v>
      </c>
      <c r="M178" s="104"/>
      <c r="N178" s="104">
        <v>0</v>
      </c>
      <c r="O178" s="104" t="s">
        <v>1029</v>
      </c>
      <c r="P178" s="142"/>
      <c r="Q178" s="165"/>
      <c r="R178" s="165"/>
      <c r="S178" s="165"/>
      <c r="T178" s="142"/>
      <c r="U178" s="142"/>
      <c r="V178" s="142"/>
      <c r="W178" s="200"/>
      <c r="X178" s="200"/>
      <c r="Y178" s="200"/>
      <c r="Z178" s="200"/>
      <c r="AA178" s="200"/>
      <c r="AB178" s="142"/>
      <c r="AC178" s="4" t="s">
        <v>733</v>
      </c>
      <c r="AD178" s="4" t="s">
        <v>743</v>
      </c>
    </row>
    <row r="179" spans="1:30" s="5" customFormat="1" ht="109.5" hidden="1" customHeight="1" x14ac:dyDescent="0.25">
      <c r="A179" s="37" t="s">
        <v>382</v>
      </c>
      <c r="B179" s="131" t="s">
        <v>678</v>
      </c>
      <c r="C179" s="140" t="s">
        <v>386</v>
      </c>
      <c r="D179" s="135" t="s">
        <v>945</v>
      </c>
      <c r="E179" s="62" t="s">
        <v>679</v>
      </c>
      <c r="F179" s="139" t="s">
        <v>381</v>
      </c>
      <c r="G179" s="69" t="s">
        <v>393</v>
      </c>
      <c r="H179" s="144" t="s">
        <v>714</v>
      </c>
      <c r="I179" s="146"/>
      <c r="J179" s="87"/>
      <c r="K179" s="87"/>
      <c r="L179" s="146" t="s">
        <v>890</v>
      </c>
      <c r="M179" s="87">
        <v>1</v>
      </c>
      <c r="N179" s="104">
        <v>0</v>
      </c>
      <c r="O179" s="104" t="s">
        <v>1030</v>
      </c>
      <c r="P179" s="146">
        <v>1</v>
      </c>
      <c r="Q179" s="164">
        <v>2</v>
      </c>
      <c r="R179" s="164"/>
      <c r="S179" s="164"/>
      <c r="T179" s="146">
        <v>3</v>
      </c>
      <c r="U179" s="146">
        <v>3</v>
      </c>
      <c r="V179" s="146">
        <v>3</v>
      </c>
      <c r="W179" s="87">
        <v>3</v>
      </c>
      <c r="X179" s="87">
        <v>3</v>
      </c>
      <c r="Y179" s="87">
        <v>3</v>
      </c>
      <c r="Z179" s="87">
        <v>3</v>
      </c>
      <c r="AA179" s="87">
        <v>3</v>
      </c>
      <c r="AB179" s="146">
        <v>3</v>
      </c>
      <c r="AC179" s="4" t="s">
        <v>733</v>
      </c>
      <c r="AD179" s="4" t="s">
        <v>743</v>
      </c>
    </row>
    <row r="180" spans="1:30" s="5" customFormat="1" ht="236.25" hidden="1" x14ac:dyDescent="0.25">
      <c r="A180" s="38"/>
      <c r="B180" s="12"/>
      <c r="C180" s="32"/>
      <c r="D180" s="135" t="s">
        <v>506</v>
      </c>
      <c r="E180" s="62" t="s">
        <v>680</v>
      </c>
      <c r="F180" s="139" t="s">
        <v>664</v>
      </c>
      <c r="G180" s="200"/>
      <c r="H180" s="200"/>
      <c r="I180" s="87"/>
      <c r="J180" s="87"/>
      <c r="K180" s="87"/>
      <c r="L180" s="146" t="s">
        <v>891</v>
      </c>
      <c r="M180" s="87"/>
      <c r="N180" s="104">
        <v>0</v>
      </c>
      <c r="O180" s="104" t="s">
        <v>1031</v>
      </c>
      <c r="P180" s="146"/>
      <c r="Q180" s="164"/>
      <c r="R180" s="164"/>
      <c r="S180" s="164"/>
      <c r="T180" s="146"/>
      <c r="U180" s="146"/>
      <c r="V180" s="146"/>
      <c r="W180" s="87"/>
      <c r="X180" s="87"/>
      <c r="Y180" s="87"/>
      <c r="Z180" s="87"/>
      <c r="AA180" s="87"/>
      <c r="AB180" s="146"/>
      <c r="AC180" s="4" t="s">
        <v>733</v>
      </c>
      <c r="AD180" s="4" t="s">
        <v>743</v>
      </c>
    </row>
    <row r="181" spans="1:30" s="5" customFormat="1" ht="141.75" hidden="1" customHeight="1" x14ac:dyDescent="0.25">
      <c r="A181" s="61"/>
      <c r="B181" s="7"/>
      <c r="C181" s="35"/>
      <c r="D181" s="135" t="s">
        <v>946</v>
      </c>
      <c r="E181" s="62" t="s">
        <v>691</v>
      </c>
      <c r="F181" s="139" t="s">
        <v>716</v>
      </c>
      <c r="G181" s="59"/>
      <c r="H181" s="59"/>
      <c r="I181" s="87"/>
      <c r="J181" s="104">
        <v>0</v>
      </c>
      <c r="K181" s="104">
        <v>0</v>
      </c>
      <c r="L181" s="104" t="s">
        <v>863</v>
      </c>
      <c r="M181" s="104"/>
      <c r="N181" s="104">
        <v>0</v>
      </c>
      <c r="O181" s="104" t="s">
        <v>1032</v>
      </c>
      <c r="P181" s="146"/>
      <c r="Q181" s="208"/>
      <c r="R181" s="208"/>
      <c r="S181" s="208"/>
      <c r="T181" s="87"/>
      <c r="U181" s="87"/>
      <c r="V181" s="87"/>
      <c r="W181" s="87"/>
      <c r="X181" s="87"/>
      <c r="Y181" s="87"/>
      <c r="Z181" s="87"/>
      <c r="AA181" s="87"/>
      <c r="AB181" s="146"/>
      <c r="AC181" s="4" t="s">
        <v>733</v>
      </c>
      <c r="AD181" s="4" t="s">
        <v>743</v>
      </c>
    </row>
    <row r="182" spans="1:30" s="5" customFormat="1" ht="157.5" hidden="1" x14ac:dyDescent="0.25">
      <c r="A182" s="37" t="s">
        <v>411</v>
      </c>
      <c r="B182" s="131" t="s">
        <v>412</v>
      </c>
      <c r="C182" s="140" t="s">
        <v>387</v>
      </c>
      <c r="D182" s="135" t="s">
        <v>947</v>
      </c>
      <c r="E182" s="62" t="s">
        <v>681</v>
      </c>
      <c r="F182" s="139" t="s">
        <v>385</v>
      </c>
      <c r="G182" s="68" t="s">
        <v>394</v>
      </c>
      <c r="H182" s="142" t="s">
        <v>544</v>
      </c>
      <c r="I182" s="146"/>
      <c r="J182" s="104">
        <v>1</v>
      </c>
      <c r="K182" s="104">
        <v>0</v>
      </c>
      <c r="L182" s="104" t="s">
        <v>798</v>
      </c>
      <c r="M182" s="104">
        <v>1</v>
      </c>
      <c r="N182" s="104">
        <v>0</v>
      </c>
      <c r="O182" s="104" t="s">
        <v>1033</v>
      </c>
      <c r="P182" s="146">
        <v>1</v>
      </c>
      <c r="Q182" s="208">
        <v>2</v>
      </c>
      <c r="R182" s="208"/>
      <c r="S182" s="208"/>
      <c r="T182" s="87">
        <v>2</v>
      </c>
      <c r="U182" s="87">
        <v>2</v>
      </c>
      <c r="V182" s="87">
        <v>2</v>
      </c>
      <c r="W182" s="87">
        <v>2</v>
      </c>
      <c r="X182" s="87">
        <v>2</v>
      </c>
      <c r="Y182" s="87">
        <v>2</v>
      </c>
      <c r="Z182" s="87">
        <v>2</v>
      </c>
      <c r="AA182" s="87">
        <v>2</v>
      </c>
      <c r="AB182" s="146">
        <v>2</v>
      </c>
      <c r="AC182" s="4" t="s">
        <v>733</v>
      </c>
      <c r="AD182" s="4" t="s">
        <v>743</v>
      </c>
    </row>
    <row r="183" spans="1:30" s="5" customFormat="1" ht="157.5" hidden="1" x14ac:dyDescent="0.25">
      <c r="A183" s="61"/>
      <c r="B183" s="7"/>
      <c r="C183" s="35"/>
      <c r="D183" s="135" t="s">
        <v>947</v>
      </c>
      <c r="E183" s="62" t="s">
        <v>682</v>
      </c>
      <c r="F183" s="139" t="s">
        <v>384</v>
      </c>
      <c r="G183" s="200"/>
      <c r="H183" s="200"/>
      <c r="I183" s="200"/>
      <c r="J183" s="104">
        <v>0</v>
      </c>
      <c r="K183" s="104">
        <v>0</v>
      </c>
      <c r="L183" s="104" t="s">
        <v>892</v>
      </c>
      <c r="M183" s="104"/>
      <c r="N183" s="104">
        <v>0</v>
      </c>
      <c r="O183" s="104" t="s">
        <v>1034</v>
      </c>
      <c r="P183" s="142"/>
      <c r="Q183" s="210"/>
      <c r="R183" s="210"/>
      <c r="S183" s="210"/>
      <c r="T183" s="200"/>
      <c r="U183" s="200"/>
      <c r="V183" s="200"/>
      <c r="W183" s="200"/>
      <c r="X183" s="200"/>
      <c r="Y183" s="200"/>
      <c r="Z183" s="200"/>
      <c r="AA183" s="200"/>
      <c r="AB183" s="142"/>
      <c r="AC183" s="4" t="s">
        <v>733</v>
      </c>
      <c r="AD183" s="4" t="s">
        <v>744</v>
      </c>
    </row>
    <row r="184" spans="1:30" ht="45" hidden="1" customHeight="1" x14ac:dyDescent="0.25">
      <c r="A184" s="60" t="s">
        <v>50</v>
      </c>
      <c r="B184" s="200" t="s">
        <v>47</v>
      </c>
      <c r="C184" s="485" t="s">
        <v>671</v>
      </c>
      <c r="D184" s="482"/>
      <c r="E184" s="482"/>
      <c r="F184" s="482"/>
      <c r="G184" s="482"/>
      <c r="H184" s="482"/>
      <c r="I184" s="426"/>
      <c r="J184" s="426"/>
      <c r="K184" s="426"/>
      <c r="L184" s="426"/>
      <c r="M184" s="426"/>
      <c r="N184" s="426"/>
      <c r="O184" s="426"/>
      <c r="P184" s="426"/>
      <c r="Q184" s="426"/>
      <c r="R184" s="426"/>
      <c r="S184" s="426"/>
      <c r="T184" s="426"/>
      <c r="U184" s="426"/>
      <c r="V184" s="426"/>
      <c r="W184" s="426"/>
      <c r="X184" s="426"/>
      <c r="Y184" s="426"/>
      <c r="Z184" s="426"/>
      <c r="AA184" s="426"/>
      <c r="AB184" s="427"/>
      <c r="AC184" s="40"/>
      <c r="AD184" s="40"/>
    </row>
    <row r="185" spans="1:30" ht="409.5" hidden="1" x14ac:dyDescent="0.25">
      <c r="A185" s="37" t="s">
        <v>370</v>
      </c>
      <c r="B185" s="139" t="s">
        <v>371</v>
      </c>
      <c r="C185" s="183" t="s">
        <v>395</v>
      </c>
      <c r="D185" s="135" t="s">
        <v>724</v>
      </c>
      <c r="E185" s="62" t="s">
        <v>372</v>
      </c>
      <c r="F185" s="139" t="s">
        <v>397</v>
      </c>
      <c r="G185" s="68" t="s">
        <v>396</v>
      </c>
      <c r="H185" s="54" t="s">
        <v>548</v>
      </c>
      <c r="I185" s="105">
        <v>0.05</v>
      </c>
      <c r="J185" s="97">
        <v>0.06</v>
      </c>
      <c r="K185" s="152">
        <v>0.02</v>
      </c>
      <c r="L185" s="152" t="s">
        <v>866</v>
      </c>
      <c r="M185" s="152">
        <v>0.1</v>
      </c>
      <c r="N185" s="152">
        <v>0.1</v>
      </c>
      <c r="O185" s="152" t="s">
        <v>1035</v>
      </c>
      <c r="P185" s="97">
        <v>0.1</v>
      </c>
      <c r="Q185" s="216">
        <v>0.15</v>
      </c>
      <c r="R185" s="216"/>
      <c r="S185" s="216"/>
      <c r="T185" s="97">
        <v>0.23</v>
      </c>
      <c r="U185" s="97">
        <v>0.33</v>
      </c>
      <c r="V185" s="97">
        <v>0.45</v>
      </c>
      <c r="W185" s="97">
        <v>0.5</v>
      </c>
      <c r="X185" s="97">
        <v>0.55000000000000004</v>
      </c>
      <c r="Y185" s="97">
        <v>0.6</v>
      </c>
      <c r="Z185" s="106">
        <v>0.65</v>
      </c>
      <c r="AA185" s="106">
        <v>0.75</v>
      </c>
      <c r="AB185" s="106">
        <v>0.8</v>
      </c>
      <c r="AC185" s="178" t="s">
        <v>735</v>
      </c>
      <c r="AD185" s="178" t="s">
        <v>692</v>
      </c>
    </row>
    <row r="186" spans="1:30" ht="110.25" hidden="1" customHeight="1" x14ac:dyDescent="0.25">
      <c r="A186" s="37" t="s">
        <v>374</v>
      </c>
      <c r="B186" s="131" t="s">
        <v>373</v>
      </c>
      <c r="C186" s="140" t="s">
        <v>398</v>
      </c>
      <c r="D186" s="135"/>
      <c r="E186" s="62" t="s">
        <v>377</v>
      </c>
      <c r="F186" s="139" t="s">
        <v>401</v>
      </c>
      <c r="G186" s="68" t="s">
        <v>402</v>
      </c>
      <c r="H186" s="54" t="s">
        <v>550</v>
      </c>
      <c r="I186" s="78">
        <v>10</v>
      </c>
      <c r="J186" s="146">
        <v>15</v>
      </c>
      <c r="K186" s="104">
        <v>15</v>
      </c>
      <c r="L186" s="104"/>
      <c r="M186" s="104">
        <v>18</v>
      </c>
      <c r="N186" s="104">
        <v>18</v>
      </c>
      <c r="O186" s="104" t="s">
        <v>1036</v>
      </c>
      <c r="P186" s="146">
        <v>18</v>
      </c>
      <c r="Q186" s="164">
        <v>20</v>
      </c>
      <c r="R186" s="164"/>
      <c r="S186" s="164"/>
      <c r="T186" s="146">
        <v>23</v>
      </c>
      <c r="U186" s="146">
        <v>25</v>
      </c>
      <c r="V186" s="146">
        <v>30</v>
      </c>
      <c r="W186" s="146">
        <v>33</v>
      </c>
      <c r="X186" s="146">
        <v>35</v>
      </c>
      <c r="Y186" s="146">
        <v>38</v>
      </c>
      <c r="Z186" s="146">
        <v>40</v>
      </c>
      <c r="AA186" s="146">
        <v>45</v>
      </c>
      <c r="AB186" s="146">
        <v>50</v>
      </c>
      <c r="AC186" s="4" t="s">
        <v>733</v>
      </c>
      <c r="AD186" s="4" t="s">
        <v>446</v>
      </c>
    </row>
    <row r="187" spans="1:30" ht="126" hidden="1" x14ac:dyDescent="0.25">
      <c r="A187" s="20"/>
      <c r="B187" s="20"/>
      <c r="C187" s="132"/>
      <c r="D187" s="137"/>
      <c r="E187" s="63" t="s">
        <v>378</v>
      </c>
      <c r="F187" s="66" t="s">
        <v>399</v>
      </c>
      <c r="G187" s="69" t="s">
        <v>547</v>
      </c>
      <c r="H187" s="143" t="s">
        <v>549</v>
      </c>
      <c r="I187" s="150">
        <v>20</v>
      </c>
      <c r="J187" s="149">
        <v>20</v>
      </c>
      <c r="K187" s="124">
        <v>40</v>
      </c>
      <c r="L187" s="124"/>
      <c r="M187" s="124">
        <v>22</v>
      </c>
      <c r="N187" s="124">
        <v>23</v>
      </c>
      <c r="O187" s="124"/>
      <c r="P187" s="149">
        <v>22</v>
      </c>
      <c r="Q187" s="211">
        <v>25</v>
      </c>
      <c r="R187" s="211"/>
      <c r="S187" s="211"/>
      <c r="T187" s="149">
        <v>28</v>
      </c>
      <c r="U187" s="149">
        <v>30</v>
      </c>
      <c r="V187" s="149">
        <v>30</v>
      </c>
      <c r="W187" s="149">
        <v>30</v>
      </c>
      <c r="X187" s="149">
        <v>30</v>
      </c>
      <c r="Y187" s="149">
        <v>35</v>
      </c>
      <c r="Z187" s="149">
        <v>40</v>
      </c>
      <c r="AA187" s="149">
        <v>45</v>
      </c>
      <c r="AB187" s="149">
        <v>50</v>
      </c>
      <c r="AC187" s="4" t="s">
        <v>733</v>
      </c>
      <c r="AD187" s="145" t="s">
        <v>446</v>
      </c>
    </row>
    <row r="188" spans="1:30" ht="79.5" hidden="1" customHeight="1" x14ac:dyDescent="0.25">
      <c r="A188" s="180"/>
      <c r="B188" s="180"/>
      <c r="C188" s="180"/>
      <c r="D188" s="135"/>
      <c r="E188" s="62" t="s">
        <v>379</v>
      </c>
      <c r="F188" s="18" t="s">
        <v>400</v>
      </c>
      <c r="G188" s="68"/>
      <c r="H188" s="142"/>
      <c r="I188" s="142"/>
      <c r="J188" s="200"/>
      <c r="K188" s="200"/>
      <c r="L188" s="142" t="s">
        <v>859</v>
      </c>
      <c r="M188" s="200"/>
      <c r="N188" s="120"/>
      <c r="O188" s="120" t="s">
        <v>1037</v>
      </c>
      <c r="P188" s="142"/>
      <c r="Q188" s="210"/>
      <c r="R188" s="210"/>
      <c r="S188" s="210"/>
      <c r="T188" s="200"/>
      <c r="U188" s="200"/>
      <c r="V188" s="200"/>
      <c r="W188" s="200"/>
      <c r="X188" s="200"/>
      <c r="Y188" s="200"/>
      <c r="Z188" s="192"/>
      <c r="AA188" s="192"/>
      <c r="AB188" s="138"/>
      <c r="AC188" s="4" t="s">
        <v>733</v>
      </c>
      <c r="AD188" s="65" t="s">
        <v>446</v>
      </c>
    </row>
    <row r="189" spans="1:30" ht="190.5" hidden="1" customHeight="1" x14ac:dyDescent="0.25">
      <c r="A189" s="180"/>
      <c r="B189" s="180"/>
      <c r="C189" s="180"/>
      <c r="D189" s="135"/>
      <c r="E189" s="62" t="s">
        <v>380</v>
      </c>
      <c r="F189" s="18" t="s">
        <v>403</v>
      </c>
      <c r="G189" s="200"/>
      <c r="H189" s="142"/>
      <c r="I189" s="142"/>
      <c r="J189" s="200"/>
      <c r="K189" s="200"/>
      <c r="L189" s="142" t="s">
        <v>864</v>
      </c>
      <c r="M189" s="200"/>
      <c r="N189" s="120"/>
      <c r="O189" s="120" t="s">
        <v>1038</v>
      </c>
      <c r="P189" s="142"/>
      <c r="Q189" s="210"/>
      <c r="R189" s="210"/>
      <c r="S189" s="210"/>
      <c r="T189" s="200"/>
      <c r="U189" s="200"/>
      <c r="V189" s="200"/>
      <c r="W189" s="200"/>
      <c r="X189" s="200"/>
      <c r="Y189" s="200"/>
      <c r="Z189" s="192"/>
      <c r="AA189" s="192"/>
      <c r="AB189" s="138"/>
      <c r="AC189" s="4" t="s">
        <v>733</v>
      </c>
      <c r="AD189" s="65" t="s">
        <v>446</v>
      </c>
    </row>
    <row r="190" spans="1:30" ht="99" hidden="1" customHeight="1" x14ac:dyDescent="0.25">
      <c r="A190" s="139" t="s">
        <v>382</v>
      </c>
      <c r="B190" s="139" t="s">
        <v>383</v>
      </c>
      <c r="C190" s="183" t="s">
        <v>426</v>
      </c>
      <c r="D190" s="135" t="s">
        <v>725</v>
      </c>
      <c r="E190" s="62" t="s">
        <v>390</v>
      </c>
      <c r="F190" s="139" t="s">
        <v>405</v>
      </c>
      <c r="G190" s="68"/>
      <c r="H190" s="142"/>
      <c r="I190" s="142"/>
      <c r="J190" s="200"/>
      <c r="K190" s="200"/>
      <c r="L190" s="142" t="s">
        <v>841</v>
      </c>
      <c r="M190" s="200"/>
      <c r="N190" s="120"/>
      <c r="O190" s="120" t="s">
        <v>1039</v>
      </c>
      <c r="P190" s="142"/>
      <c r="Q190" s="210"/>
      <c r="R190" s="210"/>
      <c r="S190" s="210"/>
      <c r="T190" s="200"/>
      <c r="U190" s="200"/>
      <c r="V190" s="200"/>
      <c r="W190" s="200"/>
      <c r="X190" s="200"/>
      <c r="Y190" s="200"/>
      <c r="Z190" s="192"/>
      <c r="AA190" s="192"/>
      <c r="AB190" s="138"/>
      <c r="AC190" s="178" t="s">
        <v>735</v>
      </c>
      <c r="AD190" s="65" t="s">
        <v>692</v>
      </c>
    </row>
    <row r="191" spans="1:30" ht="137.25" hidden="1" customHeight="1" x14ac:dyDescent="0.25">
      <c r="A191" s="139" t="s">
        <v>388</v>
      </c>
      <c r="B191" s="139" t="s">
        <v>389</v>
      </c>
      <c r="C191" s="194" t="s">
        <v>715</v>
      </c>
      <c r="D191" s="135" t="s">
        <v>726</v>
      </c>
      <c r="E191" s="62" t="s">
        <v>391</v>
      </c>
      <c r="F191" s="194" t="s">
        <v>406</v>
      </c>
      <c r="G191" s="68"/>
      <c r="H191" s="142"/>
      <c r="I191" s="142"/>
      <c r="J191" s="192"/>
      <c r="K191" s="192"/>
      <c r="L191" s="138" t="s">
        <v>865</v>
      </c>
      <c r="M191" s="192"/>
      <c r="N191" s="120"/>
      <c r="O191" s="120" t="s">
        <v>1040</v>
      </c>
      <c r="P191" s="138"/>
      <c r="Q191" s="210"/>
      <c r="R191" s="210"/>
      <c r="S191" s="210"/>
      <c r="T191" s="192"/>
      <c r="U191" s="192"/>
      <c r="V191" s="192"/>
      <c r="W191" s="192"/>
      <c r="X191" s="192"/>
      <c r="Y191" s="192"/>
      <c r="Z191" s="192"/>
      <c r="AA191" s="192"/>
      <c r="AB191" s="138"/>
      <c r="AC191" s="178" t="s">
        <v>735</v>
      </c>
      <c r="AD191" s="14" t="s">
        <v>692</v>
      </c>
    </row>
    <row r="192" spans="1:30" ht="27.75" customHeight="1" x14ac:dyDescent="0.25">
      <c r="A192" s="418"/>
      <c r="B192" s="419"/>
      <c r="C192" s="419"/>
      <c r="D192" s="419"/>
      <c r="E192" s="419"/>
      <c r="F192" s="419"/>
      <c r="G192" s="419"/>
      <c r="H192" s="419"/>
      <c r="I192" s="419"/>
      <c r="J192" s="419"/>
      <c r="K192" s="419"/>
      <c r="L192" s="419"/>
      <c r="M192" s="419"/>
      <c r="N192" s="419"/>
      <c r="O192" s="419"/>
      <c r="P192" s="419"/>
      <c r="Q192" s="419"/>
      <c r="R192" s="419"/>
      <c r="S192" s="419"/>
      <c r="T192" s="419"/>
      <c r="U192" s="419"/>
      <c r="V192" s="419"/>
      <c r="W192" s="419"/>
      <c r="X192" s="419"/>
      <c r="Y192" s="419"/>
      <c r="Z192" s="419"/>
      <c r="AA192" s="419"/>
      <c r="AB192" s="419"/>
      <c r="AC192" s="419"/>
      <c r="AD192" s="419"/>
    </row>
  </sheetData>
  <autoFilter ref="A6:AD191">
    <filterColumn colId="29">
      <filters>
        <filter val="Социальное управление совместно с ГБУ РС(Я) &quot;Алданская центральная районная больница&quot;"/>
      </filters>
    </filterColumn>
  </autoFilter>
  <mergeCells count="46">
    <mergeCell ref="A192:AD192"/>
    <mergeCell ref="C124:AB124"/>
    <mergeCell ref="F143:F146"/>
    <mergeCell ref="D147:D148"/>
    <mergeCell ref="D149:D150"/>
    <mergeCell ref="C151:AB151"/>
    <mergeCell ref="C154:AB154"/>
    <mergeCell ref="C158:AB158"/>
    <mergeCell ref="C167:AD167"/>
    <mergeCell ref="C168:AD168"/>
    <mergeCell ref="C173:H173"/>
    <mergeCell ref="C184:AB184"/>
    <mergeCell ref="C117:AB117"/>
    <mergeCell ref="C24:AB24"/>
    <mergeCell ref="C30:AB30"/>
    <mergeCell ref="C37:AB37"/>
    <mergeCell ref="C38:AB38"/>
    <mergeCell ref="C43:AB43"/>
    <mergeCell ref="C54:AB54"/>
    <mergeCell ref="C60:AB60"/>
    <mergeCell ref="C68:AB68"/>
    <mergeCell ref="C79:AB79"/>
    <mergeCell ref="C83:AB83"/>
    <mergeCell ref="C84:AB84"/>
    <mergeCell ref="C13:AB13"/>
    <mergeCell ref="B4:B5"/>
    <mergeCell ref="C4:C5"/>
    <mergeCell ref="E4:E5"/>
    <mergeCell ref="F4:F5"/>
    <mergeCell ref="G4:G5"/>
    <mergeCell ref="H4:H5"/>
    <mergeCell ref="I4:I5"/>
    <mergeCell ref="J4:V4"/>
    <mergeCell ref="W4:AB4"/>
    <mergeCell ref="C7:AB7"/>
    <mergeCell ref="C8:AB8"/>
    <mergeCell ref="AC1:AD1"/>
    <mergeCell ref="A2:AD2"/>
    <mergeCell ref="A3:A5"/>
    <mergeCell ref="B3:C3"/>
    <mergeCell ref="D3:D5"/>
    <mergeCell ref="E3:F3"/>
    <mergeCell ref="G3:H3"/>
    <mergeCell ref="I3:AB3"/>
    <mergeCell ref="AC3:AC5"/>
    <mergeCell ref="AD3:AD5"/>
  </mergeCells>
  <pageMargins left="0.31496062992125984" right="0.31496062992125984" top="0.35433070866141736" bottom="0.35433070866141736" header="0.31496062992125984" footer="0.31496062992125984"/>
  <pageSetup paperSize="9" scale="38" fitToHeight="20" orientation="landscape"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AE192"/>
  <sheetViews>
    <sheetView topLeftCell="C1" zoomScale="75" zoomScaleNormal="75" workbookViewId="0">
      <selection activeCell="O1" sqref="O1:S1"/>
    </sheetView>
  </sheetViews>
  <sheetFormatPr defaultRowHeight="15.75" x14ac:dyDescent="0.25"/>
  <cols>
    <col min="1" max="2" width="9.28515625" style="9" customWidth="1"/>
    <col min="3" max="3" width="30.85546875" style="9" customWidth="1"/>
    <col min="4" max="4" width="30.28515625" style="67" customWidth="1"/>
    <col min="5" max="5" width="10.85546875" style="9" customWidth="1"/>
    <col min="6" max="6" width="28.85546875" style="9" customWidth="1"/>
    <col min="7" max="7" width="10.5703125" style="101" customWidth="1"/>
    <col min="8" max="8" width="27.85546875" style="101" customWidth="1"/>
    <col min="9" max="9" width="10" style="101" customWidth="1"/>
    <col min="10" max="10" width="11" style="80" customWidth="1"/>
    <col min="11" max="11" width="11.42578125" style="80" customWidth="1"/>
    <col min="12" max="12" width="18.42578125" style="80" customWidth="1"/>
    <col min="13" max="13" width="10.85546875" style="80" customWidth="1"/>
    <col min="14" max="14" width="10.85546875" style="172" customWidth="1"/>
    <col min="15" max="15" width="32.7109375" style="172" customWidth="1"/>
    <col min="16" max="16" width="8.28515625" style="79" hidden="1" customWidth="1"/>
    <col min="17" max="18" width="8.28515625" style="223" customWidth="1"/>
    <col min="19" max="19" width="17.85546875" style="223" customWidth="1"/>
    <col min="20" max="20" width="8.28515625" style="80" hidden="1" customWidth="1"/>
    <col min="21" max="21" width="9.28515625" style="80" hidden="1" customWidth="1"/>
    <col min="22" max="22" width="9.7109375" style="80" hidden="1" customWidth="1"/>
    <col min="23" max="23" width="10.140625" style="80" hidden="1" customWidth="1"/>
    <col min="24" max="24" width="10.5703125" style="80" hidden="1" customWidth="1"/>
    <col min="25" max="25" width="9.7109375" style="80" hidden="1" customWidth="1"/>
    <col min="26" max="26" width="11.28515625" style="80" hidden="1" customWidth="1"/>
    <col min="27" max="27" width="12.85546875" style="80" hidden="1" customWidth="1"/>
    <col min="28" max="28" width="11.5703125" style="79" customWidth="1"/>
    <col min="29" max="29" width="24.28515625" style="1" customWidth="1"/>
    <col min="30" max="30" width="33" style="1" customWidth="1"/>
    <col min="31" max="32" width="9.140625" style="2" customWidth="1"/>
    <col min="33" max="16384" width="9.140625" style="2"/>
  </cols>
  <sheetData>
    <row r="1" spans="1:30" s="112" customFormat="1" ht="128.25" customHeight="1" x14ac:dyDescent="0.25">
      <c r="A1" s="107"/>
      <c r="B1" s="107"/>
      <c r="C1" s="9"/>
      <c r="D1" s="108"/>
      <c r="E1" s="107"/>
      <c r="F1" s="9"/>
      <c r="G1" s="109"/>
      <c r="H1" s="109"/>
      <c r="I1" s="109"/>
      <c r="J1" s="110"/>
      <c r="K1" s="110"/>
      <c r="L1" s="110"/>
      <c r="M1" s="110"/>
      <c r="N1" s="171"/>
      <c r="O1" s="171"/>
      <c r="P1" s="111"/>
      <c r="Q1" s="171"/>
      <c r="R1" s="171"/>
      <c r="S1" s="171"/>
      <c r="T1" s="110"/>
      <c r="U1" s="110"/>
      <c r="V1" s="110"/>
      <c r="W1" s="110"/>
      <c r="X1" s="110"/>
      <c r="Y1" s="110"/>
      <c r="Z1" s="110"/>
      <c r="AA1" s="110"/>
      <c r="AB1" s="111"/>
      <c r="AC1" s="435"/>
      <c r="AD1" s="436"/>
    </row>
    <row r="2" spans="1:30" ht="20.25" x14ac:dyDescent="0.25">
      <c r="A2" s="437" t="s">
        <v>948</v>
      </c>
      <c r="B2" s="438"/>
      <c r="C2" s="438"/>
      <c r="D2" s="438"/>
      <c r="E2" s="438"/>
      <c r="F2" s="438"/>
      <c r="G2" s="438"/>
      <c r="H2" s="438"/>
      <c r="I2" s="439"/>
      <c r="J2" s="439"/>
      <c r="K2" s="439"/>
      <c r="L2" s="439"/>
      <c r="M2" s="439"/>
      <c r="N2" s="439"/>
      <c r="O2" s="439"/>
      <c r="P2" s="439"/>
      <c r="Q2" s="439"/>
      <c r="R2" s="439"/>
      <c r="S2" s="439"/>
      <c r="T2" s="439"/>
      <c r="U2" s="439"/>
      <c r="V2" s="439"/>
      <c r="W2" s="439"/>
      <c r="X2" s="439"/>
      <c r="Y2" s="439"/>
      <c r="Z2" s="439"/>
      <c r="AA2" s="439"/>
      <c r="AB2" s="439"/>
      <c r="AC2" s="439"/>
      <c r="AD2" s="439"/>
    </row>
    <row r="3" spans="1:30" ht="45.75" customHeight="1" x14ac:dyDescent="0.25">
      <c r="A3" s="440" t="s">
        <v>0</v>
      </c>
      <c r="B3" s="442" t="s">
        <v>427</v>
      </c>
      <c r="C3" s="443"/>
      <c r="D3" s="444" t="s">
        <v>79</v>
      </c>
      <c r="E3" s="442" t="s">
        <v>2</v>
      </c>
      <c r="F3" s="442"/>
      <c r="G3" s="446" t="s">
        <v>3</v>
      </c>
      <c r="H3" s="447"/>
      <c r="I3" s="448" t="s">
        <v>443</v>
      </c>
      <c r="J3" s="426"/>
      <c r="K3" s="426"/>
      <c r="L3" s="426"/>
      <c r="M3" s="426"/>
      <c r="N3" s="426"/>
      <c r="O3" s="426"/>
      <c r="P3" s="426"/>
      <c r="Q3" s="426"/>
      <c r="R3" s="426"/>
      <c r="S3" s="426"/>
      <c r="T3" s="426"/>
      <c r="U3" s="426"/>
      <c r="V3" s="426"/>
      <c r="W3" s="426"/>
      <c r="X3" s="426"/>
      <c r="Y3" s="426"/>
      <c r="Z3" s="426"/>
      <c r="AA3" s="426"/>
      <c r="AB3" s="427"/>
      <c r="AC3" s="449" t="s">
        <v>777</v>
      </c>
      <c r="AD3" s="449" t="s">
        <v>736</v>
      </c>
    </row>
    <row r="4" spans="1:30" ht="26.25" customHeight="1" x14ac:dyDescent="0.25">
      <c r="A4" s="440"/>
      <c r="B4" s="442" t="s">
        <v>1</v>
      </c>
      <c r="C4" s="442" t="s">
        <v>4</v>
      </c>
      <c r="D4" s="444"/>
      <c r="E4" s="442" t="s">
        <v>1</v>
      </c>
      <c r="F4" s="442" t="s">
        <v>4</v>
      </c>
      <c r="G4" s="446" t="s">
        <v>1</v>
      </c>
      <c r="H4" s="448" t="s">
        <v>4</v>
      </c>
      <c r="I4" s="454" t="s">
        <v>620</v>
      </c>
      <c r="J4" s="448" t="s">
        <v>444</v>
      </c>
      <c r="K4" s="456"/>
      <c r="L4" s="456"/>
      <c r="M4" s="456"/>
      <c r="N4" s="456"/>
      <c r="O4" s="456"/>
      <c r="P4" s="457"/>
      <c r="Q4" s="457"/>
      <c r="R4" s="457"/>
      <c r="S4" s="457"/>
      <c r="T4" s="457"/>
      <c r="U4" s="457"/>
      <c r="V4" s="458"/>
      <c r="W4" s="448" t="s">
        <v>445</v>
      </c>
      <c r="X4" s="457"/>
      <c r="Y4" s="457"/>
      <c r="Z4" s="457"/>
      <c r="AA4" s="457"/>
      <c r="AB4" s="458"/>
      <c r="AC4" s="450"/>
      <c r="AD4" s="450"/>
    </row>
    <row r="5" spans="1:30" ht="74.25" customHeight="1" x14ac:dyDescent="0.25">
      <c r="A5" s="441"/>
      <c r="B5" s="445"/>
      <c r="C5" s="445"/>
      <c r="D5" s="445"/>
      <c r="E5" s="445"/>
      <c r="F5" s="445"/>
      <c r="G5" s="452"/>
      <c r="H5" s="453"/>
      <c r="I5" s="455"/>
      <c r="J5" s="81" t="s">
        <v>1045</v>
      </c>
      <c r="K5" s="81" t="s">
        <v>785</v>
      </c>
      <c r="L5" s="81" t="s">
        <v>1042</v>
      </c>
      <c r="M5" s="81" t="s">
        <v>1046</v>
      </c>
      <c r="N5" s="151" t="s">
        <v>895</v>
      </c>
      <c r="O5" s="151" t="s">
        <v>1041</v>
      </c>
      <c r="P5" s="81">
        <v>2020</v>
      </c>
      <c r="Q5" s="208" t="s">
        <v>1048</v>
      </c>
      <c r="R5" s="208" t="s">
        <v>1049</v>
      </c>
      <c r="S5" s="208" t="s">
        <v>1047</v>
      </c>
      <c r="T5" s="81">
        <v>2022</v>
      </c>
      <c r="U5" s="81">
        <v>2023</v>
      </c>
      <c r="V5" s="81">
        <v>2024</v>
      </c>
      <c r="W5" s="81">
        <v>2025</v>
      </c>
      <c r="X5" s="81">
        <v>2026</v>
      </c>
      <c r="Y5" s="81">
        <v>2027</v>
      </c>
      <c r="Z5" s="81">
        <v>2028</v>
      </c>
      <c r="AA5" s="81">
        <v>2029</v>
      </c>
      <c r="AB5" s="81">
        <v>2030</v>
      </c>
      <c r="AC5" s="450"/>
      <c r="AD5" s="450"/>
    </row>
    <row r="6" spans="1:30" s="73" customFormat="1" x14ac:dyDescent="0.25">
      <c r="A6" s="71">
        <v>1</v>
      </c>
      <c r="B6" s="72">
        <v>2</v>
      </c>
      <c r="C6" s="72">
        <v>3</v>
      </c>
      <c r="D6" s="72">
        <v>4</v>
      </c>
      <c r="E6" s="72">
        <v>5</v>
      </c>
      <c r="F6" s="72">
        <v>6</v>
      </c>
      <c r="G6" s="82">
        <v>7</v>
      </c>
      <c r="H6" s="83">
        <v>8</v>
      </c>
      <c r="I6" s="84">
        <v>9</v>
      </c>
      <c r="J6" s="81">
        <v>10</v>
      </c>
      <c r="K6" s="81"/>
      <c r="L6" s="81"/>
      <c r="M6" s="81">
        <v>11</v>
      </c>
      <c r="N6" s="151"/>
      <c r="O6" s="151"/>
      <c r="P6" s="81">
        <v>11</v>
      </c>
      <c r="Q6" s="208">
        <v>12</v>
      </c>
      <c r="R6" s="208"/>
      <c r="S6" s="208"/>
      <c r="T6" s="81">
        <v>13</v>
      </c>
      <c r="U6" s="81">
        <v>14</v>
      </c>
      <c r="V6" s="81">
        <v>15</v>
      </c>
      <c r="W6" s="81">
        <v>16</v>
      </c>
      <c r="X6" s="81">
        <v>17</v>
      </c>
      <c r="Y6" s="81">
        <v>18</v>
      </c>
      <c r="Z6" s="81">
        <v>19</v>
      </c>
      <c r="AA6" s="81">
        <v>20</v>
      </c>
      <c r="AB6" s="81">
        <v>21</v>
      </c>
      <c r="AC6" s="70">
        <v>22</v>
      </c>
      <c r="AD6" s="70">
        <v>23</v>
      </c>
    </row>
    <row r="7" spans="1:30" ht="18.75" hidden="1" x14ac:dyDescent="0.25">
      <c r="A7" s="196">
        <v>1</v>
      </c>
      <c r="B7" s="179" t="s">
        <v>6</v>
      </c>
      <c r="C7" s="403" t="s">
        <v>5</v>
      </c>
      <c r="D7" s="403"/>
      <c r="E7" s="403"/>
      <c r="F7" s="403"/>
      <c r="G7" s="403"/>
      <c r="H7" s="403"/>
      <c r="I7" s="403"/>
      <c r="J7" s="445"/>
      <c r="K7" s="445"/>
      <c r="L7" s="445"/>
      <c r="M7" s="445"/>
      <c r="N7" s="445"/>
      <c r="O7" s="445"/>
      <c r="P7" s="445"/>
      <c r="Q7" s="445"/>
      <c r="R7" s="445"/>
      <c r="S7" s="445"/>
      <c r="T7" s="445"/>
      <c r="U7" s="445"/>
      <c r="V7" s="445"/>
      <c r="W7" s="445"/>
      <c r="X7" s="445"/>
      <c r="Y7" s="445"/>
      <c r="Z7" s="445"/>
      <c r="AA7" s="445"/>
      <c r="AB7" s="445"/>
      <c r="AC7" s="178"/>
      <c r="AD7" s="178"/>
    </row>
    <row r="8" spans="1:30" ht="15" hidden="1" x14ac:dyDescent="0.25">
      <c r="A8" s="130" t="s">
        <v>10</v>
      </c>
      <c r="B8" s="180" t="s">
        <v>784</v>
      </c>
      <c r="C8" s="442" t="s">
        <v>7</v>
      </c>
      <c r="D8" s="442"/>
      <c r="E8" s="442"/>
      <c r="F8" s="442"/>
      <c r="G8" s="442"/>
      <c r="H8" s="442"/>
      <c r="I8" s="442"/>
      <c r="J8" s="445"/>
      <c r="K8" s="445"/>
      <c r="L8" s="445"/>
      <c r="M8" s="445"/>
      <c r="N8" s="445"/>
      <c r="O8" s="445"/>
      <c r="P8" s="445"/>
      <c r="Q8" s="445"/>
      <c r="R8" s="445"/>
      <c r="S8" s="445"/>
      <c r="T8" s="445"/>
      <c r="U8" s="445"/>
      <c r="V8" s="445"/>
      <c r="W8" s="445"/>
      <c r="X8" s="445"/>
      <c r="Y8" s="445"/>
      <c r="Z8" s="445"/>
      <c r="AA8" s="445"/>
      <c r="AB8" s="445"/>
      <c r="AC8" s="178"/>
      <c r="AD8" s="178"/>
    </row>
    <row r="9" spans="1:30" s="5" customFormat="1" ht="178.5" hidden="1" customHeight="1" x14ac:dyDescent="0.25">
      <c r="A9" s="3" t="s">
        <v>54</v>
      </c>
      <c r="B9" s="131" t="s">
        <v>51</v>
      </c>
      <c r="C9" s="131" t="s">
        <v>469</v>
      </c>
      <c r="D9" s="132" t="s">
        <v>57</v>
      </c>
      <c r="E9" s="131" t="s">
        <v>60</v>
      </c>
      <c r="F9" s="131" t="s">
        <v>59</v>
      </c>
      <c r="G9" s="142" t="s">
        <v>73</v>
      </c>
      <c r="H9" s="54" t="s">
        <v>741</v>
      </c>
      <c r="I9" s="78">
        <v>18</v>
      </c>
      <c r="J9" s="146">
        <v>19</v>
      </c>
      <c r="K9" s="104">
        <v>23</v>
      </c>
      <c r="L9" s="104"/>
      <c r="M9" s="104">
        <v>20</v>
      </c>
      <c r="N9" s="104">
        <v>25</v>
      </c>
      <c r="O9" s="104"/>
      <c r="P9" s="146">
        <v>20</v>
      </c>
      <c r="Q9" s="164">
        <v>21</v>
      </c>
      <c r="R9" s="164"/>
      <c r="S9" s="164"/>
      <c r="T9" s="146">
        <v>22</v>
      </c>
      <c r="U9" s="146">
        <v>23</v>
      </c>
      <c r="V9" s="146">
        <v>24</v>
      </c>
      <c r="W9" s="146">
        <v>25</v>
      </c>
      <c r="X9" s="146">
        <v>26</v>
      </c>
      <c r="Y9" s="146">
        <v>27</v>
      </c>
      <c r="Z9" s="146">
        <v>28</v>
      </c>
      <c r="AA9" s="146">
        <v>29</v>
      </c>
      <c r="AB9" s="146">
        <v>30</v>
      </c>
      <c r="AC9" s="4" t="s">
        <v>731</v>
      </c>
      <c r="AD9" s="4" t="s">
        <v>447</v>
      </c>
    </row>
    <row r="10" spans="1:30" ht="157.5" hidden="1" customHeight="1" x14ac:dyDescent="0.25">
      <c r="A10" s="130"/>
      <c r="B10" s="133"/>
      <c r="C10" s="133"/>
      <c r="D10" s="134"/>
      <c r="E10" s="133"/>
      <c r="F10" s="133"/>
      <c r="G10" s="138" t="s">
        <v>74</v>
      </c>
      <c r="H10" s="198" t="s">
        <v>621</v>
      </c>
      <c r="I10" s="198">
        <v>12.75</v>
      </c>
      <c r="J10" s="142">
        <v>12.5</v>
      </c>
      <c r="K10" s="120">
        <v>14.9</v>
      </c>
      <c r="L10" s="120"/>
      <c r="M10" s="120">
        <v>12.6</v>
      </c>
      <c r="N10" s="120">
        <v>16.14</v>
      </c>
      <c r="O10" s="120" t="s">
        <v>949</v>
      </c>
      <c r="P10" s="142">
        <v>12.6</v>
      </c>
      <c r="Q10" s="165">
        <v>12.7</v>
      </c>
      <c r="R10" s="165"/>
      <c r="S10" s="165"/>
      <c r="T10" s="142">
        <v>12.8</v>
      </c>
      <c r="U10" s="142">
        <v>12.9</v>
      </c>
      <c r="V10" s="142">
        <v>13</v>
      </c>
      <c r="W10" s="142">
        <v>13.2</v>
      </c>
      <c r="X10" s="142">
        <v>13.3</v>
      </c>
      <c r="Y10" s="142">
        <v>13.8</v>
      </c>
      <c r="Z10" s="142">
        <v>14</v>
      </c>
      <c r="AA10" s="142">
        <v>14.5</v>
      </c>
      <c r="AB10" s="142">
        <v>14.8</v>
      </c>
      <c r="AC10" s="178" t="s">
        <v>732</v>
      </c>
      <c r="AD10" s="178" t="s">
        <v>446</v>
      </c>
    </row>
    <row r="11" spans="1:30" ht="122.25" hidden="1" customHeight="1" x14ac:dyDescent="0.25">
      <c r="A11" s="180" t="s">
        <v>55</v>
      </c>
      <c r="B11" s="194" t="s">
        <v>52</v>
      </c>
      <c r="C11" s="194" t="s">
        <v>622</v>
      </c>
      <c r="D11" s="195" t="s">
        <v>57</v>
      </c>
      <c r="E11" s="194" t="s">
        <v>61</v>
      </c>
      <c r="F11" s="194" t="s">
        <v>623</v>
      </c>
      <c r="G11" s="138" t="s">
        <v>75</v>
      </c>
      <c r="H11" s="138" t="s">
        <v>737</v>
      </c>
      <c r="I11" s="138" t="s">
        <v>720</v>
      </c>
      <c r="J11" s="148">
        <v>10</v>
      </c>
      <c r="K11" s="104">
        <v>18</v>
      </c>
      <c r="L11" s="104"/>
      <c r="M11" s="104">
        <v>10</v>
      </c>
      <c r="N11" s="104">
        <v>77</v>
      </c>
      <c r="O11" s="104" t="s">
        <v>950</v>
      </c>
      <c r="P11" s="148">
        <v>10</v>
      </c>
      <c r="Q11" s="164">
        <f>64+P11</f>
        <v>74</v>
      </c>
      <c r="R11" s="164"/>
      <c r="S11" s="164"/>
      <c r="T11" s="148">
        <f>215+Q11</f>
        <v>289</v>
      </c>
      <c r="U11" s="148">
        <f>T11+1125</f>
        <v>1414</v>
      </c>
      <c r="V11" s="148">
        <f>U11</f>
        <v>1414</v>
      </c>
      <c r="W11" s="148">
        <f>150+V11</f>
        <v>1564</v>
      </c>
      <c r="X11" s="148">
        <f>1332+W11</f>
        <v>2896</v>
      </c>
      <c r="Y11" s="148">
        <f>X11</f>
        <v>2896</v>
      </c>
      <c r="Z11" s="148">
        <f>Y11</f>
        <v>2896</v>
      </c>
      <c r="AA11" s="148">
        <f>3500+Z11</f>
        <v>6396</v>
      </c>
      <c r="AB11" s="148">
        <f>160+AA11</f>
        <v>6556</v>
      </c>
      <c r="AC11" s="180" t="s">
        <v>731</v>
      </c>
      <c r="AD11" s="180" t="s">
        <v>707</v>
      </c>
    </row>
    <row r="12" spans="1:30" ht="133.5" hidden="1" customHeight="1" x14ac:dyDescent="0.25">
      <c r="A12" s="130" t="s">
        <v>56</v>
      </c>
      <c r="B12" s="133" t="s">
        <v>53</v>
      </c>
      <c r="C12" s="133" t="s">
        <v>413</v>
      </c>
      <c r="D12" s="134" t="s">
        <v>57</v>
      </c>
      <c r="E12" s="133" t="s">
        <v>62</v>
      </c>
      <c r="F12" s="133" t="s">
        <v>624</v>
      </c>
      <c r="G12" s="75"/>
      <c r="H12" s="58"/>
      <c r="I12" s="58"/>
      <c r="J12" s="76"/>
      <c r="K12" s="76"/>
      <c r="L12" s="76"/>
      <c r="M12" s="76"/>
      <c r="N12" s="126"/>
      <c r="O12" s="126"/>
      <c r="P12" s="75"/>
      <c r="Q12" s="209"/>
      <c r="R12" s="209"/>
      <c r="S12" s="209"/>
      <c r="T12" s="76"/>
      <c r="U12" s="76"/>
      <c r="V12" s="76"/>
      <c r="W12" s="76"/>
      <c r="X12" s="76"/>
      <c r="Y12" s="76"/>
      <c r="Z12" s="76"/>
      <c r="AA12" s="76"/>
      <c r="AB12" s="75"/>
      <c r="AC12" s="8" t="s">
        <v>731</v>
      </c>
      <c r="AD12" s="8" t="s">
        <v>707</v>
      </c>
    </row>
    <row r="13" spans="1:30" ht="15" hidden="1" x14ac:dyDescent="0.25">
      <c r="A13" s="9" t="s">
        <v>11</v>
      </c>
      <c r="B13" s="180" t="s">
        <v>521</v>
      </c>
      <c r="C13" s="440" t="s">
        <v>58</v>
      </c>
      <c r="D13" s="451"/>
      <c r="E13" s="451"/>
      <c r="F13" s="451"/>
      <c r="G13" s="451"/>
      <c r="H13" s="451"/>
      <c r="I13" s="426"/>
      <c r="J13" s="426"/>
      <c r="K13" s="426"/>
      <c r="L13" s="426"/>
      <c r="M13" s="426"/>
      <c r="N13" s="426"/>
      <c r="O13" s="426"/>
      <c r="P13" s="426"/>
      <c r="Q13" s="426"/>
      <c r="R13" s="426"/>
      <c r="S13" s="426"/>
      <c r="T13" s="426"/>
      <c r="U13" s="426"/>
      <c r="V13" s="426"/>
      <c r="W13" s="426"/>
      <c r="X13" s="426"/>
      <c r="Y13" s="426"/>
      <c r="Z13" s="426"/>
      <c r="AA13" s="426"/>
      <c r="AB13" s="427"/>
      <c r="AC13" s="178"/>
      <c r="AD13" s="178"/>
    </row>
    <row r="14" spans="1:30" s="5" customFormat="1" ht="132" hidden="1" customHeight="1" x14ac:dyDescent="0.25">
      <c r="A14" s="136" t="s">
        <v>65</v>
      </c>
      <c r="B14" s="139" t="s">
        <v>63</v>
      </c>
      <c r="C14" s="139" t="s">
        <v>455</v>
      </c>
      <c r="D14" s="139" t="s">
        <v>71</v>
      </c>
      <c r="E14" s="139" t="s">
        <v>76</v>
      </c>
      <c r="F14" s="139" t="s">
        <v>72</v>
      </c>
      <c r="G14" s="142" t="s">
        <v>87</v>
      </c>
      <c r="H14" s="85" t="s">
        <v>530</v>
      </c>
      <c r="I14" s="146">
        <v>30</v>
      </c>
      <c r="J14" s="146">
        <v>30</v>
      </c>
      <c r="K14" s="104">
        <v>0</v>
      </c>
      <c r="L14" s="104" t="s">
        <v>885</v>
      </c>
      <c r="M14" s="104">
        <v>30</v>
      </c>
      <c r="N14" s="104">
        <v>30</v>
      </c>
      <c r="O14" s="104" t="s">
        <v>951</v>
      </c>
      <c r="P14" s="146">
        <v>30</v>
      </c>
      <c r="Q14" s="164">
        <v>30</v>
      </c>
      <c r="R14" s="164"/>
      <c r="S14" s="164"/>
      <c r="T14" s="146">
        <v>27</v>
      </c>
      <c r="U14" s="146">
        <v>27</v>
      </c>
      <c r="V14" s="146">
        <v>25</v>
      </c>
      <c r="W14" s="146">
        <v>25</v>
      </c>
      <c r="X14" s="146">
        <v>25</v>
      </c>
      <c r="Y14" s="146">
        <v>25</v>
      </c>
      <c r="Z14" s="146">
        <v>25</v>
      </c>
      <c r="AA14" s="146">
        <v>20</v>
      </c>
      <c r="AB14" s="142">
        <v>20</v>
      </c>
      <c r="AC14" s="4" t="s">
        <v>896</v>
      </c>
      <c r="AD14" s="4" t="s">
        <v>899</v>
      </c>
    </row>
    <row r="15" spans="1:30" s="5" customFormat="1" ht="236.25" hidden="1" customHeight="1" x14ac:dyDescent="0.25">
      <c r="A15" s="136"/>
      <c r="B15" s="139"/>
      <c r="C15" s="139"/>
      <c r="D15" s="139" t="s">
        <v>71</v>
      </c>
      <c r="E15" s="139" t="s">
        <v>77</v>
      </c>
      <c r="F15" s="139" t="s">
        <v>470</v>
      </c>
      <c r="G15" s="142" t="s">
        <v>531</v>
      </c>
      <c r="H15" s="147" t="s">
        <v>625</v>
      </c>
      <c r="I15" s="147" t="s">
        <v>719</v>
      </c>
      <c r="J15" s="142">
        <f>2100+231</f>
        <v>2331</v>
      </c>
      <c r="K15" s="120">
        <v>1261.3789999999999</v>
      </c>
      <c r="L15" s="120" t="s">
        <v>886</v>
      </c>
      <c r="M15" s="120">
        <v>4558</v>
      </c>
      <c r="N15" s="120">
        <v>7865.09</v>
      </c>
      <c r="O15" s="120" t="s">
        <v>952</v>
      </c>
      <c r="P15" s="142">
        <f>1800+120+36+119+20+98+34+J15</f>
        <v>4558</v>
      </c>
      <c r="Q15" s="165">
        <f>319+445+P15</f>
        <v>5322</v>
      </c>
      <c r="R15" s="165"/>
      <c r="S15" s="165"/>
      <c r="T15" s="142">
        <f>18+Q15</f>
        <v>5340</v>
      </c>
      <c r="U15" s="142">
        <f>T15+17641.38</f>
        <v>22981.38</v>
      </c>
      <c r="V15" s="142">
        <f>32.6+U15</f>
        <v>23013.98</v>
      </c>
      <c r="W15" s="142">
        <f>222.5+1534+V15</f>
        <v>24770.48</v>
      </c>
      <c r="X15" s="142">
        <f>1430+3450+476.3+W15</f>
        <v>30126.78</v>
      </c>
      <c r="Y15" s="142">
        <f>X15</f>
        <v>30126.78</v>
      </c>
      <c r="Z15" s="142">
        <f>Y15</f>
        <v>30126.78</v>
      </c>
      <c r="AA15" s="142">
        <f>67500+Z15</f>
        <v>97626.78</v>
      </c>
      <c r="AB15" s="142">
        <f>75000+AA15</f>
        <v>172626.78</v>
      </c>
      <c r="AC15" s="136" t="s">
        <v>731</v>
      </c>
      <c r="AD15" s="136" t="s">
        <v>897</v>
      </c>
    </row>
    <row r="16" spans="1:30" s="5" customFormat="1" ht="324.75" hidden="1" customHeight="1" x14ac:dyDescent="0.25">
      <c r="A16" s="136"/>
      <c r="B16" s="139"/>
      <c r="C16" s="139"/>
      <c r="D16" s="139" t="s">
        <v>71</v>
      </c>
      <c r="E16" s="139" t="s">
        <v>78</v>
      </c>
      <c r="F16" s="139" t="s">
        <v>456</v>
      </c>
      <c r="G16" s="142"/>
      <c r="H16" s="200"/>
      <c r="I16" s="200"/>
      <c r="J16" s="200"/>
      <c r="K16" s="200"/>
      <c r="L16" s="207" t="s">
        <v>1043</v>
      </c>
      <c r="M16" s="162"/>
      <c r="N16" s="163"/>
      <c r="O16" s="163" t="s">
        <v>953</v>
      </c>
      <c r="P16" s="142"/>
      <c r="Q16" s="210"/>
      <c r="R16" s="210"/>
      <c r="S16" s="210"/>
      <c r="T16" s="200"/>
      <c r="U16" s="200"/>
      <c r="V16" s="200"/>
      <c r="W16" s="200"/>
      <c r="X16" s="200"/>
      <c r="Y16" s="200"/>
      <c r="Z16" s="200"/>
      <c r="AA16" s="200"/>
      <c r="AB16" s="142"/>
      <c r="AC16" s="136" t="s">
        <v>731</v>
      </c>
      <c r="AD16" s="136" t="s">
        <v>447</v>
      </c>
    </row>
    <row r="17" spans="1:30" s="5" customFormat="1" ht="109.5" hidden="1" customHeight="1" x14ac:dyDescent="0.25">
      <c r="A17" s="136" t="s">
        <v>66</v>
      </c>
      <c r="B17" s="139" t="s">
        <v>64</v>
      </c>
      <c r="C17" s="139" t="s">
        <v>88</v>
      </c>
      <c r="D17" s="139" t="s">
        <v>71</v>
      </c>
      <c r="E17" s="139" t="s">
        <v>80</v>
      </c>
      <c r="F17" s="139" t="s">
        <v>81</v>
      </c>
      <c r="G17" s="142"/>
      <c r="H17" s="142"/>
      <c r="I17" s="142"/>
      <c r="J17" s="200"/>
      <c r="K17" s="200"/>
      <c r="L17" s="142" t="s">
        <v>867</v>
      </c>
      <c r="M17" s="200"/>
      <c r="N17" s="120"/>
      <c r="O17" s="120" t="s">
        <v>867</v>
      </c>
      <c r="P17" s="142"/>
      <c r="Q17" s="210"/>
      <c r="R17" s="210"/>
      <c r="S17" s="210"/>
      <c r="T17" s="200"/>
      <c r="U17" s="200"/>
      <c r="V17" s="200"/>
      <c r="W17" s="200"/>
      <c r="X17" s="200"/>
      <c r="Y17" s="200"/>
      <c r="Z17" s="200"/>
      <c r="AA17" s="200"/>
      <c r="AB17" s="142"/>
      <c r="AC17" s="136" t="s">
        <v>731</v>
      </c>
      <c r="AD17" s="136" t="s">
        <v>447</v>
      </c>
    </row>
    <row r="18" spans="1:30" s="5" customFormat="1" ht="170.25" hidden="1" customHeight="1" x14ac:dyDescent="0.25">
      <c r="A18" s="28"/>
      <c r="B18" s="7"/>
      <c r="C18" s="7"/>
      <c r="D18" s="7" t="s">
        <v>71</v>
      </c>
      <c r="E18" s="139" t="s">
        <v>683</v>
      </c>
      <c r="F18" s="139" t="s">
        <v>708</v>
      </c>
      <c r="G18" s="142"/>
      <c r="H18" s="142"/>
      <c r="I18" s="142"/>
      <c r="J18" s="142"/>
      <c r="K18" s="142"/>
      <c r="L18" s="142"/>
      <c r="M18" s="142"/>
      <c r="N18" s="120"/>
      <c r="O18" s="120" t="s">
        <v>954</v>
      </c>
      <c r="P18" s="142"/>
      <c r="Q18" s="210"/>
      <c r="R18" s="210"/>
      <c r="S18" s="210"/>
      <c r="T18" s="200"/>
      <c r="U18" s="200"/>
      <c r="V18" s="200"/>
      <c r="W18" s="200"/>
      <c r="X18" s="200"/>
      <c r="Y18" s="200"/>
      <c r="Z18" s="200"/>
      <c r="AA18" s="200"/>
      <c r="AB18" s="142"/>
      <c r="AC18" s="136" t="s">
        <v>898</v>
      </c>
      <c r="AD18" s="136" t="s">
        <v>897</v>
      </c>
    </row>
    <row r="19" spans="1:30" s="5" customFormat="1" ht="279.75" hidden="1" customHeight="1" x14ac:dyDescent="0.25">
      <c r="A19" s="187" t="s">
        <v>684</v>
      </c>
      <c r="B19" s="139" t="s">
        <v>529</v>
      </c>
      <c r="C19" s="139" t="s">
        <v>82</v>
      </c>
      <c r="D19" s="139" t="s">
        <v>71</v>
      </c>
      <c r="E19" s="139" t="s">
        <v>685</v>
      </c>
      <c r="F19" s="139" t="s">
        <v>454</v>
      </c>
      <c r="G19" s="142" t="s">
        <v>527</v>
      </c>
      <c r="H19" s="142" t="s">
        <v>448</v>
      </c>
      <c r="I19" s="146">
        <v>55</v>
      </c>
      <c r="J19" s="146">
        <v>59</v>
      </c>
      <c r="K19" s="104">
        <v>60</v>
      </c>
      <c r="L19" s="104"/>
      <c r="M19" s="104">
        <v>62</v>
      </c>
      <c r="N19" s="104">
        <v>61</v>
      </c>
      <c r="O19" s="104" t="s">
        <v>955</v>
      </c>
      <c r="P19" s="146">
        <v>62</v>
      </c>
      <c r="Q19" s="164">
        <v>65</v>
      </c>
      <c r="R19" s="164"/>
      <c r="S19" s="164"/>
      <c r="T19" s="146">
        <v>69</v>
      </c>
      <c r="U19" s="146">
        <v>72</v>
      </c>
      <c r="V19" s="146">
        <v>75</v>
      </c>
      <c r="W19" s="146">
        <v>81</v>
      </c>
      <c r="X19" s="146">
        <v>84</v>
      </c>
      <c r="Y19" s="146">
        <v>88</v>
      </c>
      <c r="Z19" s="146">
        <v>92</v>
      </c>
      <c r="AA19" s="146">
        <v>96</v>
      </c>
      <c r="AB19" s="146">
        <v>100</v>
      </c>
      <c r="AC19" s="136" t="s">
        <v>731</v>
      </c>
      <c r="AD19" s="136" t="s">
        <v>447</v>
      </c>
    </row>
    <row r="20" spans="1:30" s="5" customFormat="1" ht="105.75" hidden="1" customHeight="1" x14ac:dyDescent="0.25">
      <c r="A20" s="3" t="s">
        <v>67</v>
      </c>
      <c r="B20" s="131" t="s">
        <v>528</v>
      </c>
      <c r="C20" s="131" t="s">
        <v>545</v>
      </c>
      <c r="D20" s="139" t="s">
        <v>71</v>
      </c>
      <c r="E20" s="139" t="s">
        <v>83</v>
      </c>
      <c r="F20" s="139" t="s">
        <v>468</v>
      </c>
      <c r="G20" s="142"/>
      <c r="H20" s="142"/>
      <c r="I20" s="146"/>
      <c r="J20" s="87"/>
      <c r="K20" s="151"/>
      <c r="L20" s="104" t="s">
        <v>856</v>
      </c>
      <c r="M20" s="151"/>
      <c r="N20" s="104"/>
      <c r="O20" s="104" t="s">
        <v>956</v>
      </c>
      <c r="P20" s="146"/>
      <c r="Q20" s="208"/>
      <c r="R20" s="208"/>
      <c r="S20" s="208"/>
      <c r="T20" s="87"/>
      <c r="U20" s="87"/>
      <c r="V20" s="87"/>
      <c r="W20" s="87"/>
      <c r="X20" s="87"/>
      <c r="Y20" s="87"/>
      <c r="Z20" s="87"/>
      <c r="AA20" s="87"/>
      <c r="AB20" s="146"/>
      <c r="AC20" s="136" t="s">
        <v>731</v>
      </c>
      <c r="AD20" s="136" t="s">
        <v>447</v>
      </c>
    </row>
    <row r="21" spans="1:30" s="5" customFormat="1" ht="93.75" hidden="1" customHeight="1" x14ac:dyDescent="0.25">
      <c r="A21" s="11"/>
      <c r="B21" s="12"/>
      <c r="C21" s="12"/>
      <c r="D21" s="139" t="s">
        <v>71</v>
      </c>
      <c r="E21" s="139" t="s">
        <v>686</v>
      </c>
      <c r="F21" s="139" t="s">
        <v>84</v>
      </c>
      <c r="G21" s="142"/>
      <c r="H21" s="142"/>
      <c r="I21" s="146"/>
      <c r="J21" s="87"/>
      <c r="K21" s="151"/>
      <c r="L21" s="104" t="s">
        <v>857</v>
      </c>
      <c r="M21" s="151"/>
      <c r="N21" s="104"/>
      <c r="O21" s="104" t="s">
        <v>857</v>
      </c>
      <c r="P21" s="146"/>
      <c r="Q21" s="208"/>
      <c r="R21" s="208"/>
      <c r="S21" s="208"/>
      <c r="T21" s="87"/>
      <c r="U21" s="87"/>
      <c r="V21" s="87"/>
      <c r="W21" s="87"/>
      <c r="X21" s="87"/>
      <c r="Y21" s="87"/>
      <c r="Z21" s="87"/>
      <c r="AA21" s="87"/>
      <c r="AB21" s="146"/>
      <c r="AC21" s="136" t="s">
        <v>731</v>
      </c>
      <c r="AD21" s="136" t="s">
        <v>447</v>
      </c>
    </row>
    <row r="22" spans="1:30" s="5" customFormat="1" ht="103.5" hidden="1" customHeight="1" x14ac:dyDescent="0.25">
      <c r="A22" s="11"/>
      <c r="B22" s="12"/>
      <c r="C22" s="12"/>
      <c r="D22" s="139" t="s">
        <v>71</v>
      </c>
      <c r="E22" s="139" t="s">
        <v>687</v>
      </c>
      <c r="F22" s="139" t="s">
        <v>85</v>
      </c>
      <c r="G22" s="142"/>
      <c r="H22" s="142"/>
      <c r="I22" s="146"/>
      <c r="J22" s="87"/>
      <c r="K22" s="151"/>
      <c r="L22" s="104" t="s">
        <v>858</v>
      </c>
      <c r="M22" s="151"/>
      <c r="N22" s="104"/>
      <c r="O22" s="104" t="s">
        <v>858</v>
      </c>
      <c r="P22" s="146"/>
      <c r="Q22" s="208"/>
      <c r="R22" s="208"/>
      <c r="S22" s="208"/>
      <c r="T22" s="87"/>
      <c r="U22" s="87"/>
      <c r="V22" s="87"/>
      <c r="W22" s="87"/>
      <c r="X22" s="87"/>
      <c r="Y22" s="87"/>
      <c r="Z22" s="87"/>
      <c r="AA22" s="87"/>
      <c r="AB22" s="146"/>
      <c r="AC22" s="136" t="s">
        <v>731</v>
      </c>
      <c r="AD22" s="136" t="s">
        <v>447</v>
      </c>
    </row>
    <row r="23" spans="1:30" s="5" customFormat="1" ht="114.75" hidden="1" customHeight="1" x14ac:dyDescent="0.25">
      <c r="A23" s="191"/>
      <c r="B23" s="7"/>
      <c r="C23" s="7"/>
      <c r="D23" s="139" t="s">
        <v>71</v>
      </c>
      <c r="E23" s="139" t="s">
        <v>688</v>
      </c>
      <c r="F23" s="139" t="s">
        <v>86</v>
      </c>
      <c r="G23" s="142"/>
      <c r="H23" s="142"/>
      <c r="I23" s="146"/>
      <c r="J23" s="87"/>
      <c r="K23" s="151"/>
      <c r="L23" s="104" t="s">
        <v>868</v>
      </c>
      <c r="M23" s="151"/>
      <c r="N23" s="104"/>
      <c r="O23" s="104" t="s">
        <v>957</v>
      </c>
      <c r="P23" s="146"/>
      <c r="Q23" s="208"/>
      <c r="R23" s="208"/>
      <c r="S23" s="208"/>
      <c r="T23" s="87"/>
      <c r="U23" s="87"/>
      <c r="V23" s="87"/>
      <c r="W23" s="87"/>
      <c r="X23" s="87"/>
      <c r="Y23" s="87"/>
      <c r="Z23" s="87"/>
      <c r="AA23" s="87"/>
      <c r="AB23" s="146"/>
      <c r="AC23" s="136" t="s">
        <v>898</v>
      </c>
      <c r="AD23" s="136" t="s">
        <v>897</v>
      </c>
    </row>
    <row r="24" spans="1:30" ht="15" hidden="1" x14ac:dyDescent="0.25">
      <c r="A24" s="189" t="s">
        <v>12</v>
      </c>
      <c r="B24" s="180" t="s">
        <v>89</v>
      </c>
      <c r="C24" s="440" t="s">
        <v>70</v>
      </c>
      <c r="D24" s="461"/>
      <c r="E24" s="461"/>
      <c r="F24" s="461"/>
      <c r="G24" s="461"/>
      <c r="H24" s="461"/>
      <c r="I24" s="462"/>
      <c r="J24" s="462"/>
      <c r="K24" s="462"/>
      <c r="L24" s="462"/>
      <c r="M24" s="462"/>
      <c r="N24" s="462"/>
      <c r="O24" s="462"/>
      <c r="P24" s="462"/>
      <c r="Q24" s="462"/>
      <c r="R24" s="462"/>
      <c r="S24" s="462"/>
      <c r="T24" s="462"/>
      <c r="U24" s="462"/>
      <c r="V24" s="462"/>
      <c r="W24" s="462"/>
      <c r="X24" s="462"/>
      <c r="Y24" s="462"/>
      <c r="Z24" s="462"/>
      <c r="AA24" s="462"/>
      <c r="AB24" s="463"/>
      <c r="AC24" s="178"/>
      <c r="AD24" s="178"/>
    </row>
    <row r="25" spans="1:30" ht="222" hidden="1" customHeight="1" x14ac:dyDescent="0.25">
      <c r="A25" s="197" t="s">
        <v>90</v>
      </c>
      <c r="B25" s="6" t="s">
        <v>68</v>
      </c>
      <c r="C25" s="6" t="s">
        <v>457</v>
      </c>
      <c r="D25" s="167" t="s">
        <v>901</v>
      </c>
      <c r="E25" s="131" t="s">
        <v>93</v>
      </c>
      <c r="F25" s="66" t="s">
        <v>709</v>
      </c>
      <c r="G25" s="74" t="s">
        <v>458</v>
      </c>
      <c r="H25" s="74" t="s">
        <v>533</v>
      </c>
      <c r="I25" s="77">
        <v>7</v>
      </c>
      <c r="J25" s="77">
        <v>7</v>
      </c>
      <c r="K25" s="124">
        <v>11</v>
      </c>
      <c r="L25" s="124" t="s">
        <v>884</v>
      </c>
      <c r="M25" s="124">
        <v>7</v>
      </c>
      <c r="N25" s="124">
        <v>6</v>
      </c>
      <c r="O25" s="124" t="s">
        <v>958</v>
      </c>
      <c r="P25" s="77">
        <v>7</v>
      </c>
      <c r="Q25" s="211">
        <v>7</v>
      </c>
      <c r="R25" s="211"/>
      <c r="S25" s="211"/>
      <c r="T25" s="77">
        <v>7</v>
      </c>
      <c r="U25" s="77">
        <v>7</v>
      </c>
      <c r="V25" s="148">
        <v>7</v>
      </c>
      <c r="W25" s="148">
        <v>7</v>
      </c>
      <c r="X25" s="148">
        <v>7</v>
      </c>
      <c r="Y25" s="148">
        <v>7</v>
      </c>
      <c r="Z25" s="148">
        <v>7</v>
      </c>
      <c r="AA25" s="148">
        <v>7</v>
      </c>
      <c r="AB25" s="148">
        <v>8</v>
      </c>
      <c r="AC25" s="180" t="s">
        <v>731</v>
      </c>
      <c r="AD25" s="180" t="s">
        <v>447</v>
      </c>
    </row>
    <row r="26" spans="1:30" ht="170.25" hidden="1" customHeight="1" x14ac:dyDescent="0.25">
      <c r="A26" s="180"/>
      <c r="B26" s="194"/>
      <c r="C26" s="194"/>
      <c r="D26" s="206"/>
      <c r="E26" s="139"/>
      <c r="F26" s="18" t="s">
        <v>709</v>
      </c>
      <c r="G26" s="138"/>
      <c r="H26" s="138"/>
      <c r="I26" s="148"/>
      <c r="J26" s="148"/>
      <c r="K26" s="104"/>
      <c r="L26" s="104"/>
      <c r="M26" s="104"/>
      <c r="N26" s="104"/>
      <c r="O26" s="104" t="s">
        <v>959</v>
      </c>
      <c r="P26" s="148"/>
      <c r="Q26" s="164"/>
      <c r="R26" s="164"/>
      <c r="S26" s="164"/>
      <c r="T26" s="148"/>
      <c r="U26" s="148"/>
      <c r="V26" s="77"/>
      <c r="W26" s="77"/>
      <c r="X26" s="77"/>
      <c r="Y26" s="77"/>
      <c r="Z26" s="77"/>
      <c r="AA26" s="77"/>
      <c r="AB26" s="77"/>
      <c r="AC26" s="13"/>
      <c r="AD26" s="13"/>
    </row>
    <row r="27" spans="1:30" ht="108" hidden="1" customHeight="1" x14ac:dyDescent="0.25">
      <c r="A27" s="64" t="s">
        <v>459</v>
      </c>
      <c r="B27" s="201" t="s">
        <v>460</v>
      </c>
      <c r="C27" s="201" t="s">
        <v>461</v>
      </c>
      <c r="D27" s="201" t="s">
        <v>901</v>
      </c>
      <c r="E27" s="201" t="s">
        <v>463</v>
      </c>
      <c r="F27" s="202" t="s">
        <v>491</v>
      </c>
      <c r="G27" s="203" t="s">
        <v>462</v>
      </c>
      <c r="H27" s="79" t="s">
        <v>532</v>
      </c>
      <c r="I27" s="204">
        <v>19</v>
      </c>
      <c r="J27" s="204">
        <v>18</v>
      </c>
      <c r="K27" s="205">
        <v>20</v>
      </c>
      <c r="L27" s="205" t="s">
        <v>840</v>
      </c>
      <c r="M27" s="205">
        <v>18</v>
      </c>
      <c r="N27" s="205">
        <v>18</v>
      </c>
      <c r="O27" s="205" t="s">
        <v>960</v>
      </c>
      <c r="P27" s="204">
        <v>18</v>
      </c>
      <c r="Q27" s="212">
        <v>18</v>
      </c>
      <c r="R27" s="212"/>
      <c r="S27" s="212"/>
      <c r="T27" s="204">
        <v>18</v>
      </c>
      <c r="U27" s="204">
        <v>18</v>
      </c>
      <c r="V27" s="77">
        <v>18</v>
      </c>
      <c r="W27" s="77">
        <v>18</v>
      </c>
      <c r="X27" s="77">
        <v>18</v>
      </c>
      <c r="Y27" s="77">
        <v>18</v>
      </c>
      <c r="Z27" s="77">
        <v>19</v>
      </c>
      <c r="AA27" s="77">
        <v>19</v>
      </c>
      <c r="AB27" s="77">
        <v>20</v>
      </c>
      <c r="AC27" s="13" t="s">
        <v>731</v>
      </c>
      <c r="AD27" s="13" t="s">
        <v>447</v>
      </c>
    </row>
    <row r="28" spans="1:30" ht="174" hidden="1" customHeight="1" x14ac:dyDescent="0.25">
      <c r="A28" s="180" t="s">
        <v>91</v>
      </c>
      <c r="B28" s="194" t="s">
        <v>69</v>
      </c>
      <c r="C28" s="194" t="s">
        <v>429</v>
      </c>
      <c r="D28" s="194" t="s">
        <v>465</v>
      </c>
      <c r="E28" s="194" t="s">
        <v>94</v>
      </c>
      <c r="F28" s="116" t="s">
        <v>464</v>
      </c>
      <c r="G28" s="142"/>
      <c r="H28" s="142"/>
      <c r="I28" s="146"/>
      <c r="J28" s="142"/>
      <c r="K28" s="120"/>
      <c r="L28" s="120" t="s">
        <v>881</v>
      </c>
      <c r="M28" s="120"/>
      <c r="N28" s="120"/>
      <c r="O28" s="120" t="s">
        <v>961</v>
      </c>
      <c r="P28" s="142"/>
      <c r="Q28" s="165"/>
      <c r="R28" s="165"/>
      <c r="S28" s="165"/>
      <c r="T28" s="142"/>
      <c r="U28" s="142"/>
      <c r="V28" s="142"/>
      <c r="W28" s="142"/>
      <c r="X28" s="142"/>
      <c r="Y28" s="142"/>
      <c r="Z28" s="142"/>
      <c r="AA28" s="142"/>
      <c r="AB28" s="142"/>
      <c r="AC28" s="136" t="s">
        <v>898</v>
      </c>
      <c r="AD28" s="136" t="s">
        <v>897</v>
      </c>
    </row>
    <row r="29" spans="1:30" ht="180" hidden="1" customHeight="1" x14ac:dyDescent="0.25">
      <c r="A29" s="197" t="s">
        <v>92</v>
      </c>
      <c r="B29" s="194" t="s">
        <v>95</v>
      </c>
      <c r="C29" s="194" t="s">
        <v>430</v>
      </c>
      <c r="D29" s="194" t="s">
        <v>467</v>
      </c>
      <c r="E29" s="194" t="s">
        <v>96</v>
      </c>
      <c r="F29" s="194" t="s">
        <v>526</v>
      </c>
      <c r="G29" s="74" t="s">
        <v>466</v>
      </c>
      <c r="H29" s="88" t="s">
        <v>525</v>
      </c>
      <c r="I29" s="144">
        <v>16.2</v>
      </c>
      <c r="J29" s="74">
        <v>17</v>
      </c>
      <c r="K29" s="153">
        <v>15.4</v>
      </c>
      <c r="L29" s="153" t="s">
        <v>894</v>
      </c>
      <c r="M29" s="153">
        <v>17.100000000000001</v>
      </c>
      <c r="N29" s="153">
        <v>13.8</v>
      </c>
      <c r="O29" s="153" t="s">
        <v>962</v>
      </c>
      <c r="P29" s="74">
        <v>17.100000000000001</v>
      </c>
      <c r="Q29" s="166">
        <v>17.2</v>
      </c>
      <c r="R29" s="166"/>
      <c r="S29" s="166"/>
      <c r="T29" s="74">
        <v>17.399999999999999</v>
      </c>
      <c r="U29" s="74">
        <v>17.5</v>
      </c>
      <c r="V29" s="74">
        <v>17.8</v>
      </c>
      <c r="W29" s="74">
        <v>17.899999999999999</v>
      </c>
      <c r="X29" s="74">
        <v>18</v>
      </c>
      <c r="Y29" s="74">
        <v>18.5</v>
      </c>
      <c r="Z29" s="74">
        <v>20</v>
      </c>
      <c r="AA29" s="74">
        <v>20.5</v>
      </c>
      <c r="AB29" s="74">
        <v>21</v>
      </c>
      <c r="AC29" s="136" t="s">
        <v>898</v>
      </c>
      <c r="AD29" s="136" t="s">
        <v>897</v>
      </c>
    </row>
    <row r="30" spans="1:30" ht="23.25" hidden="1" customHeight="1" x14ac:dyDescent="0.25">
      <c r="A30" s="189" t="s">
        <v>13</v>
      </c>
      <c r="B30" s="180" t="s">
        <v>534</v>
      </c>
      <c r="C30" s="440" t="s">
        <v>8</v>
      </c>
      <c r="D30" s="464"/>
      <c r="E30" s="464"/>
      <c r="F30" s="464"/>
      <c r="G30" s="464"/>
      <c r="H30" s="464"/>
      <c r="I30" s="426"/>
      <c r="J30" s="426"/>
      <c r="K30" s="426"/>
      <c r="L30" s="426"/>
      <c r="M30" s="426"/>
      <c r="N30" s="426"/>
      <c r="O30" s="426"/>
      <c r="P30" s="426"/>
      <c r="Q30" s="426"/>
      <c r="R30" s="426"/>
      <c r="S30" s="426"/>
      <c r="T30" s="426"/>
      <c r="U30" s="426"/>
      <c r="V30" s="426"/>
      <c r="W30" s="426"/>
      <c r="X30" s="426"/>
      <c r="Y30" s="426"/>
      <c r="Z30" s="426"/>
      <c r="AA30" s="426"/>
      <c r="AB30" s="427"/>
      <c r="AC30" s="178"/>
      <c r="AD30" s="178"/>
    </row>
    <row r="31" spans="1:30" s="5" customFormat="1" ht="220.5" hidden="1" x14ac:dyDescent="0.25">
      <c r="A31" s="3" t="s">
        <v>97</v>
      </c>
      <c r="B31" s="139" t="s">
        <v>98</v>
      </c>
      <c r="C31" s="139" t="s">
        <v>99</v>
      </c>
      <c r="D31" s="135" t="s">
        <v>902</v>
      </c>
      <c r="E31" s="139" t="s">
        <v>479</v>
      </c>
      <c r="F31" s="18" t="s">
        <v>490</v>
      </c>
      <c r="G31" s="142" t="s">
        <v>107</v>
      </c>
      <c r="H31" s="89" t="s">
        <v>109</v>
      </c>
      <c r="I31" s="119" t="s">
        <v>722</v>
      </c>
      <c r="J31" s="120" t="s">
        <v>487</v>
      </c>
      <c r="K31" s="120" t="s">
        <v>869</v>
      </c>
      <c r="L31" s="120" t="s">
        <v>786</v>
      </c>
      <c r="M31" s="120" t="s">
        <v>900</v>
      </c>
      <c r="N31" s="120" t="s">
        <v>963</v>
      </c>
      <c r="O31" s="120" t="s">
        <v>964</v>
      </c>
      <c r="P31" s="142" t="s">
        <v>765</v>
      </c>
      <c r="Q31" s="165" t="s">
        <v>766</v>
      </c>
      <c r="R31" s="165"/>
      <c r="S31" s="165"/>
      <c r="T31" s="142" t="s">
        <v>767</v>
      </c>
      <c r="U31" s="142" t="s">
        <v>768</v>
      </c>
      <c r="V31" s="142" t="s">
        <v>769</v>
      </c>
      <c r="W31" s="142" t="s">
        <v>770</v>
      </c>
      <c r="X31" s="142" t="s">
        <v>771</v>
      </c>
      <c r="Y31" s="142" t="s">
        <v>772</v>
      </c>
      <c r="Z31" s="142" t="s">
        <v>773</v>
      </c>
      <c r="AA31" s="142" t="s">
        <v>774</v>
      </c>
      <c r="AB31" s="142" t="s">
        <v>870</v>
      </c>
      <c r="AC31" s="4" t="s">
        <v>733</v>
      </c>
      <c r="AD31" s="4" t="s">
        <v>760</v>
      </c>
    </row>
    <row r="32" spans="1:30" s="5" customFormat="1" ht="204.75" hidden="1" x14ac:dyDescent="0.25">
      <c r="A32" s="3" t="s">
        <v>101</v>
      </c>
      <c r="B32" s="131" t="s">
        <v>100</v>
      </c>
      <c r="C32" s="131" t="s">
        <v>535</v>
      </c>
      <c r="D32" s="135" t="s">
        <v>485</v>
      </c>
      <c r="E32" s="139" t="s">
        <v>102</v>
      </c>
      <c r="F32" s="18" t="s">
        <v>486</v>
      </c>
      <c r="G32" s="142" t="s">
        <v>536</v>
      </c>
      <c r="H32" s="90" t="s">
        <v>738</v>
      </c>
      <c r="I32" s="121">
        <v>0</v>
      </c>
      <c r="J32" s="104">
        <v>15</v>
      </c>
      <c r="K32" s="104">
        <v>15</v>
      </c>
      <c r="L32" s="104" t="s">
        <v>787</v>
      </c>
      <c r="M32" s="104">
        <v>20</v>
      </c>
      <c r="N32" s="104">
        <v>20</v>
      </c>
      <c r="O32" s="104"/>
      <c r="P32" s="146">
        <v>20</v>
      </c>
      <c r="Q32" s="164">
        <v>21</v>
      </c>
      <c r="R32" s="164"/>
      <c r="S32" s="164"/>
      <c r="T32" s="146">
        <v>22</v>
      </c>
      <c r="U32" s="146">
        <v>22</v>
      </c>
      <c r="V32" s="146">
        <v>23</v>
      </c>
      <c r="W32" s="146">
        <v>24</v>
      </c>
      <c r="X32" s="146">
        <v>25</v>
      </c>
      <c r="Y32" s="146">
        <v>26</v>
      </c>
      <c r="Z32" s="146">
        <v>27</v>
      </c>
      <c r="AA32" s="146">
        <v>29</v>
      </c>
      <c r="AB32" s="146">
        <v>30</v>
      </c>
      <c r="AC32" s="4" t="s">
        <v>733</v>
      </c>
      <c r="AD32" s="4" t="s">
        <v>760</v>
      </c>
    </row>
    <row r="33" spans="1:30" s="5" customFormat="1" ht="94.5" hidden="1" customHeight="1" x14ac:dyDescent="0.25">
      <c r="A33" s="191"/>
      <c r="B33" s="7"/>
      <c r="C33" s="7"/>
      <c r="D33" s="135" t="s">
        <v>482</v>
      </c>
      <c r="E33" s="139" t="s">
        <v>480</v>
      </c>
      <c r="F33" s="18" t="s">
        <v>481</v>
      </c>
      <c r="G33" s="142" t="s">
        <v>484</v>
      </c>
      <c r="H33" s="92" t="s">
        <v>539</v>
      </c>
      <c r="I33" s="121">
        <v>0</v>
      </c>
      <c r="J33" s="173">
        <v>15</v>
      </c>
      <c r="K33" s="173">
        <v>0</v>
      </c>
      <c r="L33" s="173" t="s">
        <v>788</v>
      </c>
      <c r="M33" s="173">
        <v>15</v>
      </c>
      <c r="N33" s="173">
        <v>15</v>
      </c>
      <c r="O33" s="173"/>
      <c r="P33" s="174">
        <v>15</v>
      </c>
      <c r="Q33" s="213">
        <v>20</v>
      </c>
      <c r="R33" s="213"/>
      <c r="S33" s="213"/>
      <c r="T33" s="174">
        <v>25</v>
      </c>
      <c r="U33" s="174">
        <v>27</v>
      </c>
      <c r="V33" s="174">
        <v>28</v>
      </c>
      <c r="W33" s="174">
        <v>29</v>
      </c>
      <c r="X33" s="174">
        <v>29.3</v>
      </c>
      <c r="Y33" s="174">
        <v>29.3</v>
      </c>
      <c r="Z33" s="174">
        <v>29.5</v>
      </c>
      <c r="AA33" s="174">
        <v>29.5</v>
      </c>
      <c r="AB33" s="174">
        <v>30</v>
      </c>
      <c r="AC33" s="4" t="s">
        <v>733</v>
      </c>
      <c r="AD33" s="4" t="s">
        <v>760</v>
      </c>
    </row>
    <row r="34" spans="1:30" s="5" customFormat="1" ht="409.5" hidden="1" x14ac:dyDescent="0.25">
      <c r="A34" s="3" t="s">
        <v>103</v>
      </c>
      <c r="B34" s="131" t="s">
        <v>104</v>
      </c>
      <c r="C34" s="131" t="s">
        <v>489</v>
      </c>
      <c r="D34" s="135" t="s">
        <v>903</v>
      </c>
      <c r="E34" s="139" t="s">
        <v>105</v>
      </c>
      <c r="F34" s="18" t="s">
        <v>483</v>
      </c>
      <c r="G34" s="142" t="s">
        <v>537</v>
      </c>
      <c r="H34" s="89" t="s">
        <v>541</v>
      </c>
      <c r="I34" s="122">
        <v>80</v>
      </c>
      <c r="J34" s="104">
        <v>120</v>
      </c>
      <c r="K34" s="104">
        <v>111.5</v>
      </c>
      <c r="L34" s="104" t="s">
        <v>789</v>
      </c>
      <c r="M34" s="104">
        <v>120</v>
      </c>
      <c r="N34" s="104">
        <v>94.5</v>
      </c>
      <c r="O34" s="104" t="s">
        <v>965</v>
      </c>
      <c r="P34" s="146">
        <v>120</v>
      </c>
      <c r="Q34" s="164">
        <v>120</v>
      </c>
      <c r="R34" s="164"/>
      <c r="S34" s="164"/>
      <c r="T34" s="146">
        <v>120</v>
      </c>
      <c r="U34" s="146">
        <v>120</v>
      </c>
      <c r="V34" s="146">
        <v>100</v>
      </c>
      <c r="W34" s="146">
        <v>100</v>
      </c>
      <c r="X34" s="146">
        <v>100</v>
      </c>
      <c r="Y34" s="146">
        <v>100</v>
      </c>
      <c r="Z34" s="146">
        <v>100</v>
      </c>
      <c r="AA34" s="146">
        <v>100</v>
      </c>
      <c r="AB34" s="146">
        <v>100</v>
      </c>
      <c r="AC34" s="4" t="s">
        <v>733</v>
      </c>
      <c r="AD34" s="4" t="s">
        <v>760</v>
      </c>
    </row>
    <row r="35" spans="1:30" s="5" customFormat="1" ht="112.5" hidden="1" customHeight="1" x14ac:dyDescent="0.25">
      <c r="A35" s="191"/>
      <c r="B35" s="7"/>
      <c r="C35" s="7"/>
      <c r="D35" s="135" t="s">
        <v>108</v>
      </c>
      <c r="E35" s="139" t="s">
        <v>106</v>
      </c>
      <c r="F35" s="18" t="s">
        <v>488</v>
      </c>
      <c r="G35" s="142" t="s">
        <v>538</v>
      </c>
      <c r="H35" s="89" t="s">
        <v>540</v>
      </c>
      <c r="I35" s="122">
        <v>1240</v>
      </c>
      <c r="J35" s="104">
        <v>1690</v>
      </c>
      <c r="K35" s="104">
        <v>1470</v>
      </c>
      <c r="L35" s="104" t="s">
        <v>790</v>
      </c>
      <c r="M35" s="104">
        <v>1695</v>
      </c>
      <c r="N35" s="104">
        <v>1541</v>
      </c>
      <c r="O35" s="104" t="s">
        <v>966</v>
      </c>
      <c r="P35" s="146">
        <v>1695</v>
      </c>
      <c r="Q35" s="164">
        <v>1700</v>
      </c>
      <c r="R35" s="164"/>
      <c r="S35" s="164"/>
      <c r="T35" s="146">
        <v>1705</v>
      </c>
      <c r="U35" s="146">
        <v>1710</v>
      </c>
      <c r="V35" s="146">
        <v>1715</v>
      </c>
      <c r="W35" s="146">
        <v>1720</v>
      </c>
      <c r="X35" s="146">
        <v>1720</v>
      </c>
      <c r="Y35" s="146">
        <v>1720</v>
      </c>
      <c r="Z35" s="146">
        <v>1720</v>
      </c>
      <c r="AA35" s="146">
        <v>1720</v>
      </c>
      <c r="AB35" s="146">
        <v>1720</v>
      </c>
      <c r="AC35" s="4" t="s">
        <v>733</v>
      </c>
      <c r="AD35" s="4" t="s">
        <v>760</v>
      </c>
    </row>
    <row r="36" spans="1:30" s="5" customFormat="1" ht="117" hidden="1" customHeight="1" x14ac:dyDescent="0.25">
      <c r="A36" s="136" t="s">
        <v>626</v>
      </c>
      <c r="B36" s="7" t="s">
        <v>627</v>
      </c>
      <c r="C36" s="7" t="s">
        <v>628</v>
      </c>
      <c r="D36" s="135" t="s">
        <v>904</v>
      </c>
      <c r="E36" s="139" t="s">
        <v>629</v>
      </c>
      <c r="F36" s="18" t="s">
        <v>631</v>
      </c>
      <c r="G36" s="142" t="s">
        <v>632</v>
      </c>
      <c r="H36" s="89" t="s">
        <v>630</v>
      </c>
      <c r="I36" s="122">
        <v>7366</v>
      </c>
      <c r="J36" s="104">
        <v>8000</v>
      </c>
      <c r="K36" s="104">
        <v>7410</v>
      </c>
      <c r="L36" s="104" t="s">
        <v>791</v>
      </c>
      <c r="M36" s="176">
        <v>7500</v>
      </c>
      <c r="N36" s="176">
        <v>7458</v>
      </c>
      <c r="O36" s="176" t="s">
        <v>967</v>
      </c>
      <c r="P36" s="176">
        <v>8000</v>
      </c>
      <c r="Q36" s="164">
        <v>7600</v>
      </c>
      <c r="R36" s="164"/>
      <c r="S36" s="164"/>
      <c r="T36" s="176">
        <v>7800</v>
      </c>
      <c r="U36" s="176">
        <v>8100</v>
      </c>
      <c r="V36" s="146">
        <v>8250</v>
      </c>
      <c r="W36" s="146">
        <v>8300</v>
      </c>
      <c r="X36" s="146">
        <v>8350</v>
      </c>
      <c r="Y36" s="146">
        <v>8400</v>
      </c>
      <c r="Z36" s="146">
        <v>8500</v>
      </c>
      <c r="AA36" s="146">
        <v>8600</v>
      </c>
      <c r="AB36" s="146">
        <v>8700</v>
      </c>
      <c r="AC36" s="4" t="s">
        <v>733</v>
      </c>
      <c r="AD36" s="4" t="s">
        <v>760</v>
      </c>
    </row>
    <row r="37" spans="1:30" ht="18.75" hidden="1" x14ac:dyDescent="0.25">
      <c r="A37" s="117">
        <v>2</v>
      </c>
      <c r="B37" s="179" t="s">
        <v>17</v>
      </c>
      <c r="C37" s="397" t="s">
        <v>9</v>
      </c>
      <c r="D37" s="391"/>
      <c r="E37" s="391"/>
      <c r="F37" s="391"/>
      <c r="G37" s="391"/>
      <c r="H37" s="391"/>
      <c r="I37" s="426"/>
      <c r="J37" s="426"/>
      <c r="K37" s="426"/>
      <c r="L37" s="426"/>
      <c r="M37" s="426"/>
      <c r="N37" s="426"/>
      <c r="O37" s="426"/>
      <c r="P37" s="426"/>
      <c r="Q37" s="426"/>
      <c r="R37" s="426"/>
      <c r="S37" s="426"/>
      <c r="T37" s="426"/>
      <c r="U37" s="426"/>
      <c r="V37" s="426"/>
      <c r="W37" s="426"/>
      <c r="X37" s="426"/>
      <c r="Y37" s="426"/>
      <c r="Z37" s="426"/>
      <c r="AA37" s="426"/>
      <c r="AB37" s="427"/>
      <c r="AC37" s="178"/>
      <c r="AD37" s="178"/>
    </row>
    <row r="38" spans="1:30" ht="15" hidden="1" x14ac:dyDescent="0.25">
      <c r="A38" s="189" t="s">
        <v>14</v>
      </c>
      <c r="B38" s="180" t="s">
        <v>16</v>
      </c>
      <c r="C38" s="440" t="s">
        <v>15</v>
      </c>
      <c r="D38" s="464"/>
      <c r="E38" s="464"/>
      <c r="F38" s="464"/>
      <c r="G38" s="464"/>
      <c r="H38" s="464"/>
      <c r="I38" s="426"/>
      <c r="J38" s="426"/>
      <c r="K38" s="426"/>
      <c r="L38" s="426"/>
      <c r="M38" s="426"/>
      <c r="N38" s="426"/>
      <c r="O38" s="426"/>
      <c r="P38" s="426"/>
      <c r="Q38" s="426"/>
      <c r="R38" s="426"/>
      <c r="S38" s="426"/>
      <c r="T38" s="426"/>
      <c r="U38" s="426"/>
      <c r="V38" s="426"/>
      <c r="W38" s="426"/>
      <c r="X38" s="426"/>
      <c r="Y38" s="426"/>
      <c r="Z38" s="426"/>
      <c r="AA38" s="426"/>
      <c r="AB38" s="427"/>
      <c r="AC38" s="178"/>
      <c r="AD38" s="178"/>
    </row>
    <row r="39" spans="1:30" s="5" customFormat="1" ht="110.25" hidden="1" x14ac:dyDescent="0.25">
      <c r="A39" s="3" t="s">
        <v>110</v>
      </c>
      <c r="B39" s="131" t="s">
        <v>111</v>
      </c>
      <c r="C39" s="131" t="s">
        <v>112</v>
      </c>
      <c r="D39" s="135" t="s">
        <v>905</v>
      </c>
      <c r="E39" s="139" t="s">
        <v>121</v>
      </c>
      <c r="F39" s="18" t="s">
        <v>522</v>
      </c>
      <c r="G39" s="144" t="s">
        <v>115</v>
      </c>
      <c r="H39" s="93" t="s">
        <v>723</v>
      </c>
      <c r="I39" s="127">
        <v>59.9</v>
      </c>
      <c r="J39" s="104">
        <v>60</v>
      </c>
      <c r="K39" s="104">
        <v>60</v>
      </c>
      <c r="L39" s="104" t="s">
        <v>792</v>
      </c>
      <c r="M39" s="104">
        <v>62</v>
      </c>
      <c r="N39" s="104">
        <v>61</v>
      </c>
      <c r="O39" s="104" t="s">
        <v>968</v>
      </c>
      <c r="P39" s="146">
        <v>62</v>
      </c>
      <c r="Q39" s="164">
        <v>64</v>
      </c>
      <c r="R39" s="164"/>
      <c r="S39" s="164"/>
      <c r="T39" s="146">
        <v>66</v>
      </c>
      <c r="U39" s="146">
        <v>68</v>
      </c>
      <c r="V39" s="146">
        <v>70</v>
      </c>
      <c r="W39" s="146">
        <v>72</v>
      </c>
      <c r="X39" s="146">
        <v>75</v>
      </c>
      <c r="Y39" s="146">
        <v>79</v>
      </c>
      <c r="Z39" s="146">
        <v>83</v>
      </c>
      <c r="AA39" s="146">
        <v>87</v>
      </c>
      <c r="AB39" s="146">
        <v>90</v>
      </c>
      <c r="AC39" s="4" t="s">
        <v>733</v>
      </c>
      <c r="AD39" s="136" t="s">
        <v>743</v>
      </c>
    </row>
    <row r="40" spans="1:30" s="5" customFormat="1" ht="72.75" hidden="1" customHeight="1" x14ac:dyDescent="0.25">
      <c r="A40" s="11"/>
      <c r="B40" s="12"/>
      <c r="C40" s="12"/>
      <c r="D40" s="135" t="s">
        <v>906</v>
      </c>
      <c r="E40" s="139" t="s">
        <v>635</v>
      </c>
      <c r="F40" s="18" t="s">
        <v>113</v>
      </c>
      <c r="G40" s="142"/>
      <c r="H40" s="95"/>
      <c r="I40" s="127"/>
      <c r="J40" s="128"/>
      <c r="K40" s="128"/>
      <c r="L40" s="128" t="s">
        <v>793</v>
      </c>
      <c r="M40" s="128"/>
      <c r="N40" s="128"/>
      <c r="O40" s="120" t="s">
        <v>793</v>
      </c>
      <c r="P40" s="200"/>
      <c r="Q40" s="210"/>
      <c r="R40" s="210"/>
      <c r="S40" s="210"/>
      <c r="T40" s="200"/>
      <c r="U40" s="200"/>
      <c r="V40" s="200"/>
      <c r="W40" s="200"/>
      <c r="X40" s="200"/>
      <c r="Y40" s="200"/>
      <c r="Z40" s="200"/>
      <c r="AA40" s="200"/>
      <c r="AB40" s="142"/>
      <c r="AC40" s="4" t="s">
        <v>733</v>
      </c>
      <c r="AD40" s="136" t="s">
        <v>743</v>
      </c>
    </row>
    <row r="41" spans="1:30" s="5" customFormat="1" ht="72" hidden="1" customHeight="1" x14ac:dyDescent="0.25">
      <c r="A41" s="11"/>
      <c r="B41" s="7"/>
      <c r="C41" s="7"/>
      <c r="D41" s="135" t="s">
        <v>906</v>
      </c>
      <c r="E41" s="139" t="s">
        <v>636</v>
      </c>
      <c r="F41" s="18" t="s">
        <v>114</v>
      </c>
      <c r="G41" s="58"/>
      <c r="H41" s="94"/>
      <c r="I41" s="127"/>
      <c r="J41" s="128"/>
      <c r="K41" s="128"/>
      <c r="L41" s="128" t="s">
        <v>793</v>
      </c>
      <c r="M41" s="128"/>
      <c r="N41" s="128"/>
      <c r="O41" s="120" t="s">
        <v>793</v>
      </c>
      <c r="P41" s="200"/>
      <c r="Q41" s="210"/>
      <c r="R41" s="210"/>
      <c r="S41" s="210"/>
      <c r="T41" s="200"/>
      <c r="U41" s="200"/>
      <c r="V41" s="200"/>
      <c r="W41" s="200"/>
      <c r="X41" s="200"/>
      <c r="Y41" s="200"/>
      <c r="Z41" s="200"/>
      <c r="AA41" s="200"/>
      <c r="AB41" s="142"/>
      <c r="AC41" s="4" t="s">
        <v>733</v>
      </c>
      <c r="AD41" s="136" t="s">
        <v>743</v>
      </c>
    </row>
    <row r="42" spans="1:30" s="5" customFormat="1" ht="110.25" hidden="1" x14ac:dyDescent="0.25">
      <c r="A42" s="17" t="s">
        <v>638</v>
      </c>
      <c r="B42" s="15" t="s">
        <v>633</v>
      </c>
      <c r="C42" s="131" t="s">
        <v>634</v>
      </c>
      <c r="D42" s="135" t="s">
        <v>906</v>
      </c>
      <c r="E42" s="139" t="s">
        <v>122</v>
      </c>
      <c r="F42" s="18" t="s">
        <v>634</v>
      </c>
      <c r="G42" s="142" t="s">
        <v>637</v>
      </c>
      <c r="H42" s="95" t="s">
        <v>717</v>
      </c>
      <c r="I42" s="123">
        <v>100</v>
      </c>
      <c r="J42" s="123">
        <v>100</v>
      </c>
      <c r="K42" s="123">
        <v>100</v>
      </c>
      <c r="L42" s="123" t="s">
        <v>794</v>
      </c>
      <c r="M42" s="123">
        <v>100</v>
      </c>
      <c r="N42" s="123">
        <v>100</v>
      </c>
      <c r="O42" s="123"/>
      <c r="P42" s="96">
        <v>100</v>
      </c>
      <c r="Q42" s="214">
        <v>100</v>
      </c>
      <c r="R42" s="214"/>
      <c r="S42" s="214"/>
      <c r="T42" s="96">
        <v>100</v>
      </c>
      <c r="U42" s="96">
        <v>100</v>
      </c>
      <c r="V42" s="96">
        <v>100</v>
      </c>
      <c r="W42" s="96">
        <v>100</v>
      </c>
      <c r="X42" s="96">
        <v>100</v>
      </c>
      <c r="Y42" s="96">
        <v>100</v>
      </c>
      <c r="Z42" s="96">
        <v>100</v>
      </c>
      <c r="AA42" s="96">
        <v>100</v>
      </c>
      <c r="AB42" s="96">
        <v>100</v>
      </c>
      <c r="AC42" s="4" t="s">
        <v>733</v>
      </c>
      <c r="AD42" s="136" t="s">
        <v>743</v>
      </c>
    </row>
    <row r="43" spans="1:30" ht="15" hidden="1" x14ac:dyDescent="0.25">
      <c r="A43" s="19" t="s">
        <v>31</v>
      </c>
      <c r="B43" s="20" t="s">
        <v>132</v>
      </c>
      <c r="C43" s="465" t="s">
        <v>18</v>
      </c>
      <c r="D43" s="466"/>
      <c r="E43" s="466"/>
      <c r="F43" s="466"/>
      <c r="G43" s="466"/>
      <c r="H43" s="466"/>
      <c r="I43" s="467"/>
      <c r="J43" s="467"/>
      <c r="K43" s="467"/>
      <c r="L43" s="467"/>
      <c r="M43" s="467"/>
      <c r="N43" s="467"/>
      <c r="O43" s="467"/>
      <c r="P43" s="467"/>
      <c r="Q43" s="467"/>
      <c r="R43" s="467"/>
      <c r="S43" s="467"/>
      <c r="T43" s="467"/>
      <c r="U43" s="467"/>
      <c r="V43" s="467"/>
      <c r="W43" s="467"/>
      <c r="X43" s="467"/>
      <c r="Y43" s="467"/>
      <c r="Z43" s="467"/>
      <c r="AA43" s="467"/>
      <c r="AB43" s="468"/>
      <c r="AC43" s="4"/>
      <c r="AD43" s="178"/>
    </row>
    <row r="44" spans="1:30" ht="115.5" hidden="1" customHeight="1" x14ac:dyDescent="0.25">
      <c r="A44" s="21" t="s">
        <v>131</v>
      </c>
      <c r="B44" s="22" t="s">
        <v>128</v>
      </c>
      <c r="C44" s="22" t="s">
        <v>130</v>
      </c>
      <c r="D44" s="23" t="s">
        <v>126</v>
      </c>
      <c r="E44" s="194" t="s">
        <v>123</v>
      </c>
      <c r="F44" s="183" t="s">
        <v>129</v>
      </c>
      <c r="G44" s="138" t="s">
        <v>140</v>
      </c>
      <c r="H44" s="54" t="s">
        <v>546</v>
      </c>
      <c r="I44" s="103">
        <v>35</v>
      </c>
      <c r="J44" s="104">
        <v>36</v>
      </c>
      <c r="K44" s="104">
        <v>36</v>
      </c>
      <c r="L44" s="104" t="s">
        <v>887</v>
      </c>
      <c r="M44" s="104">
        <v>37</v>
      </c>
      <c r="N44" s="104">
        <v>37</v>
      </c>
      <c r="O44" s="104"/>
      <c r="P44" s="146">
        <v>37</v>
      </c>
      <c r="Q44" s="164">
        <v>38</v>
      </c>
      <c r="R44" s="164"/>
      <c r="S44" s="164"/>
      <c r="T44" s="146">
        <v>39</v>
      </c>
      <c r="U44" s="146">
        <v>40</v>
      </c>
      <c r="V44" s="146">
        <v>41</v>
      </c>
      <c r="W44" s="146">
        <v>42</v>
      </c>
      <c r="X44" s="146">
        <v>43</v>
      </c>
      <c r="Y44" s="146">
        <v>44</v>
      </c>
      <c r="Z44" s="146">
        <v>45</v>
      </c>
      <c r="AA44" s="146">
        <v>48</v>
      </c>
      <c r="AB44" s="148">
        <v>50</v>
      </c>
      <c r="AC44" s="4" t="s">
        <v>733</v>
      </c>
      <c r="AD44" s="178" t="s">
        <v>693</v>
      </c>
    </row>
    <row r="45" spans="1:30" s="5" customFormat="1" ht="78.75" hidden="1" x14ac:dyDescent="0.25">
      <c r="A45" s="24"/>
      <c r="B45" s="25"/>
      <c r="C45" s="25"/>
      <c r="D45" s="26" t="s">
        <v>504</v>
      </c>
      <c r="E45" s="139" t="s">
        <v>124</v>
      </c>
      <c r="F45" s="183" t="s">
        <v>127</v>
      </c>
      <c r="G45" s="144" t="s">
        <v>271</v>
      </c>
      <c r="H45" s="144" t="s">
        <v>505</v>
      </c>
      <c r="I45" s="104">
        <v>70</v>
      </c>
      <c r="J45" s="104">
        <v>65</v>
      </c>
      <c r="K45" s="104">
        <v>65</v>
      </c>
      <c r="L45" s="104"/>
      <c r="M45" s="104">
        <v>60</v>
      </c>
      <c r="N45" s="104">
        <v>60</v>
      </c>
      <c r="O45" s="104"/>
      <c r="P45" s="146">
        <v>60</v>
      </c>
      <c r="Q45" s="164">
        <v>55</v>
      </c>
      <c r="R45" s="164"/>
      <c r="S45" s="164"/>
      <c r="T45" s="146">
        <v>50</v>
      </c>
      <c r="U45" s="146">
        <v>48</v>
      </c>
      <c r="V45" s="146">
        <v>45</v>
      </c>
      <c r="W45" s="146">
        <v>43</v>
      </c>
      <c r="X45" s="146">
        <v>40</v>
      </c>
      <c r="Y45" s="146">
        <v>37</v>
      </c>
      <c r="Z45" s="146">
        <v>35</v>
      </c>
      <c r="AA45" s="146">
        <v>32</v>
      </c>
      <c r="AB45" s="146">
        <v>30</v>
      </c>
      <c r="AC45" s="136" t="s">
        <v>733</v>
      </c>
      <c r="AD45" s="170" t="s">
        <v>449</v>
      </c>
    </row>
    <row r="46" spans="1:30" s="5" customFormat="1" ht="94.5" hidden="1" x14ac:dyDescent="0.25">
      <c r="A46" s="24"/>
      <c r="B46" s="25"/>
      <c r="C46" s="25"/>
      <c r="D46" s="26" t="s">
        <v>504</v>
      </c>
      <c r="E46" s="139" t="s">
        <v>672</v>
      </c>
      <c r="F46" s="183" t="s">
        <v>673</v>
      </c>
      <c r="G46" s="144"/>
      <c r="H46" s="144"/>
      <c r="I46" s="104"/>
      <c r="J46" s="104"/>
      <c r="K46" s="104"/>
      <c r="L46" s="104"/>
      <c r="M46" s="104"/>
      <c r="N46" s="104"/>
      <c r="O46" s="104" t="s">
        <v>969</v>
      </c>
      <c r="P46" s="146"/>
      <c r="Q46" s="164"/>
      <c r="R46" s="164"/>
      <c r="S46" s="164"/>
      <c r="T46" s="146"/>
      <c r="U46" s="146"/>
      <c r="V46" s="146"/>
      <c r="W46" s="146"/>
      <c r="X46" s="146"/>
      <c r="Y46" s="146"/>
      <c r="Z46" s="146"/>
      <c r="AA46" s="146"/>
      <c r="AB46" s="146"/>
      <c r="AC46" s="136" t="s">
        <v>733</v>
      </c>
      <c r="AD46" s="170" t="s">
        <v>907</v>
      </c>
    </row>
    <row r="47" spans="1:30" s="5" customFormat="1" ht="77.25" hidden="1" customHeight="1" x14ac:dyDescent="0.25">
      <c r="A47" s="24"/>
      <c r="B47" s="25"/>
      <c r="C47" s="25"/>
      <c r="D47" s="26" t="s">
        <v>916</v>
      </c>
      <c r="E47" s="139" t="s">
        <v>909</v>
      </c>
      <c r="F47" s="169" t="s">
        <v>908</v>
      </c>
      <c r="G47" s="144"/>
      <c r="H47" s="144"/>
      <c r="I47" s="104"/>
      <c r="J47" s="104"/>
      <c r="K47" s="104"/>
      <c r="L47" s="104"/>
      <c r="M47" s="104"/>
      <c r="N47" s="104"/>
      <c r="O47" s="104" t="s">
        <v>970</v>
      </c>
      <c r="P47" s="146"/>
      <c r="Q47" s="164"/>
      <c r="R47" s="164"/>
      <c r="S47" s="164"/>
      <c r="T47" s="146"/>
      <c r="U47" s="146"/>
      <c r="V47" s="146"/>
      <c r="W47" s="146"/>
      <c r="X47" s="146"/>
      <c r="Y47" s="146"/>
      <c r="Z47" s="146"/>
      <c r="AA47" s="146"/>
      <c r="AB47" s="146"/>
      <c r="AC47" s="136" t="s">
        <v>733</v>
      </c>
      <c r="AD47" s="170" t="s">
        <v>449</v>
      </c>
    </row>
    <row r="48" spans="1:30" s="5" customFormat="1" ht="76.5" hidden="1" x14ac:dyDescent="0.25">
      <c r="A48" s="24"/>
      <c r="B48" s="25"/>
      <c r="C48" s="25"/>
      <c r="D48" s="26" t="s">
        <v>916</v>
      </c>
      <c r="E48" s="139" t="s">
        <v>910</v>
      </c>
      <c r="F48" s="168" t="s">
        <v>917</v>
      </c>
      <c r="G48" s="144"/>
      <c r="H48" s="144"/>
      <c r="I48" s="104"/>
      <c r="J48" s="104"/>
      <c r="K48" s="104"/>
      <c r="L48" s="104"/>
      <c r="M48" s="104"/>
      <c r="N48" s="104"/>
      <c r="O48" s="104" t="s">
        <v>970</v>
      </c>
      <c r="P48" s="146"/>
      <c r="Q48" s="164"/>
      <c r="R48" s="164"/>
      <c r="S48" s="164"/>
      <c r="T48" s="146"/>
      <c r="U48" s="146"/>
      <c r="V48" s="146"/>
      <c r="W48" s="146"/>
      <c r="X48" s="146"/>
      <c r="Y48" s="146"/>
      <c r="Z48" s="146"/>
      <c r="AA48" s="146"/>
      <c r="AB48" s="146"/>
      <c r="AC48" s="136" t="s">
        <v>733</v>
      </c>
      <c r="AD48" s="170" t="s">
        <v>449</v>
      </c>
    </row>
    <row r="49" spans="1:30" s="5" customFormat="1" ht="76.5" hidden="1" x14ac:dyDescent="0.25">
      <c r="A49" s="24"/>
      <c r="B49" s="25"/>
      <c r="C49" s="25"/>
      <c r="D49" s="26" t="s">
        <v>916</v>
      </c>
      <c r="E49" s="139" t="s">
        <v>911</v>
      </c>
      <c r="F49" s="168" t="s">
        <v>918</v>
      </c>
      <c r="G49" s="144"/>
      <c r="H49" s="144"/>
      <c r="I49" s="104"/>
      <c r="J49" s="104"/>
      <c r="K49" s="104"/>
      <c r="L49" s="104"/>
      <c r="M49" s="104"/>
      <c r="N49" s="104"/>
      <c r="O49" s="104" t="s">
        <v>970</v>
      </c>
      <c r="P49" s="146"/>
      <c r="Q49" s="164"/>
      <c r="R49" s="164"/>
      <c r="S49" s="164"/>
      <c r="T49" s="146"/>
      <c r="U49" s="146"/>
      <c r="V49" s="146"/>
      <c r="W49" s="146"/>
      <c r="X49" s="146"/>
      <c r="Y49" s="146"/>
      <c r="Z49" s="146"/>
      <c r="AA49" s="146"/>
      <c r="AB49" s="146"/>
      <c r="AC49" s="136" t="s">
        <v>733</v>
      </c>
      <c r="AD49" s="170" t="s">
        <v>449</v>
      </c>
    </row>
    <row r="50" spans="1:30" s="5" customFormat="1" ht="76.5" hidden="1" x14ac:dyDescent="0.25">
      <c r="A50" s="24"/>
      <c r="B50" s="25"/>
      <c r="C50" s="25"/>
      <c r="D50" s="26" t="s">
        <v>916</v>
      </c>
      <c r="E50" s="139" t="s">
        <v>912</v>
      </c>
      <c r="F50" s="168" t="s">
        <v>919</v>
      </c>
      <c r="G50" s="144"/>
      <c r="H50" s="144"/>
      <c r="I50" s="104"/>
      <c r="J50" s="104"/>
      <c r="K50" s="104"/>
      <c r="L50" s="104"/>
      <c r="M50" s="104"/>
      <c r="N50" s="104"/>
      <c r="O50" s="104" t="s">
        <v>970</v>
      </c>
      <c r="P50" s="146"/>
      <c r="Q50" s="164"/>
      <c r="R50" s="164"/>
      <c r="S50" s="164"/>
      <c r="T50" s="146"/>
      <c r="U50" s="146"/>
      <c r="V50" s="146"/>
      <c r="W50" s="146"/>
      <c r="X50" s="146"/>
      <c r="Y50" s="146"/>
      <c r="Z50" s="146"/>
      <c r="AA50" s="146"/>
      <c r="AB50" s="146"/>
      <c r="AC50" s="136" t="s">
        <v>733</v>
      </c>
      <c r="AD50" s="170" t="s">
        <v>449</v>
      </c>
    </row>
    <row r="51" spans="1:30" s="5" customFormat="1" ht="76.5" hidden="1" x14ac:dyDescent="0.25">
      <c r="A51" s="24"/>
      <c r="B51" s="25"/>
      <c r="C51" s="25"/>
      <c r="D51" s="26" t="s">
        <v>916</v>
      </c>
      <c r="E51" s="139" t="s">
        <v>913</v>
      </c>
      <c r="F51" s="168" t="s">
        <v>920</v>
      </c>
      <c r="G51" s="144"/>
      <c r="H51" s="144"/>
      <c r="I51" s="104"/>
      <c r="J51" s="104"/>
      <c r="K51" s="104"/>
      <c r="L51" s="104"/>
      <c r="M51" s="104"/>
      <c r="N51" s="104"/>
      <c r="O51" s="104" t="s">
        <v>970</v>
      </c>
      <c r="P51" s="146"/>
      <c r="Q51" s="164"/>
      <c r="R51" s="164"/>
      <c r="S51" s="164"/>
      <c r="T51" s="146"/>
      <c r="U51" s="146"/>
      <c r="V51" s="146"/>
      <c r="W51" s="146"/>
      <c r="X51" s="146"/>
      <c r="Y51" s="146"/>
      <c r="Z51" s="146"/>
      <c r="AA51" s="146"/>
      <c r="AB51" s="146"/>
      <c r="AC51" s="136" t="s">
        <v>733</v>
      </c>
      <c r="AD51" s="170" t="s">
        <v>449</v>
      </c>
    </row>
    <row r="52" spans="1:30" s="5" customFormat="1" ht="76.5" hidden="1" x14ac:dyDescent="0.25">
      <c r="A52" s="24"/>
      <c r="B52" s="25"/>
      <c r="C52" s="25"/>
      <c r="D52" s="26" t="s">
        <v>916</v>
      </c>
      <c r="E52" s="139" t="s">
        <v>914</v>
      </c>
      <c r="F52" s="168" t="s">
        <v>921</v>
      </c>
      <c r="G52" s="144"/>
      <c r="H52" s="144"/>
      <c r="I52" s="104"/>
      <c r="J52" s="104"/>
      <c r="K52" s="104"/>
      <c r="L52" s="104"/>
      <c r="M52" s="104"/>
      <c r="N52" s="104"/>
      <c r="O52" s="104" t="s">
        <v>970</v>
      </c>
      <c r="P52" s="146"/>
      <c r="Q52" s="164"/>
      <c r="R52" s="164"/>
      <c r="S52" s="164"/>
      <c r="T52" s="146"/>
      <c r="U52" s="146"/>
      <c r="V52" s="146"/>
      <c r="W52" s="146"/>
      <c r="X52" s="146"/>
      <c r="Y52" s="146"/>
      <c r="Z52" s="146"/>
      <c r="AA52" s="146"/>
      <c r="AB52" s="146"/>
      <c r="AC52" s="136" t="s">
        <v>733</v>
      </c>
      <c r="AD52" s="170" t="s">
        <v>449</v>
      </c>
    </row>
    <row r="53" spans="1:30" s="5" customFormat="1" ht="76.5" hidden="1" x14ac:dyDescent="0.25">
      <c r="A53" s="24"/>
      <c r="B53" s="25"/>
      <c r="C53" s="25"/>
      <c r="D53" s="26" t="s">
        <v>916</v>
      </c>
      <c r="E53" s="139" t="s">
        <v>915</v>
      </c>
      <c r="F53" s="168" t="s">
        <v>922</v>
      </c>
      <c r="G53" s="144"/>
      <c r="H53" s="144"/>
      <c r="I53" s="104"/>
      <c r="J53" s="104"/>
      <c r="K53" s="104"/>
      <c r="L53" s="104"/>
      <c r="M53" s="104"/>
      <c r="N53" s="104"/>
      <c r="O53" s="104" t="s">
        <v>970</v>
      </c>
      <c r="P53" s="146"/>
      <c r="Q53" s="164"/>
      <c r="R53" s="164"/>
      <c r="S53" s="164"/>
      <c r="T53" s="146"/>
      <c r="U53" s="146"/>
      <c r="V53" s="146"/>
      <c r="W53" s="146"/>
      <c r="X53" s="146"/>
      <c r="Y53" s="146"/>
      <c r="Z53" s="146"/>
      <c r="AA53" s="146"/>
      <c r="AB53" s="146"/>
      <c r="AC53" s="136" t="s">
        <v>733</v>
      </c>
      <c r="AD53" s="170" t="s">
        <v>449</v>
      </c>
    </row>
    <row r="54" spans="1:30" ht="15" hidden="1" x14ac:dyDescent="0.25">
      <c r="A54" s="27" t="s">
        <v>32</v>
      </c>
      <c r="B54" s="16" t="s">
        <v>19</v>
      </c>
      <c r="C54" s="469" t="s">
        <v>694</v>
      </c>
      <c r="D54" s="470"/>
      <c r="E54" s="470"/>
      <c r="F54" s="470"/>
      <c r="G54" s="470"/>
      <c r="H54" s="470"/>
      <c r="I54" s="439"/>
      <c r="J54" s="439"/>
      <c r="K54" s="439"/>
      <c r="L54" s="439"/>
      <c r="M54" s="439"/>
      <c r="N54" s="439"/>
      <c r="O54" s="439"/>
      <c r="P54" s="439"/>
      <c r="Q54" s="439"/>
      <c r="R54" s="439"/>
      <c r="S54" s="439"/>
      <c r="T54" s="439"/>
      <c r="U54" s="439"/>
      <c r="V54" s="439"/>
      <c r="W54" s="439"/>
      <c r="X54" s="439"/>
      <c r="Y54" s="439"/>
      <c r="Z54" s="439"/>
      <c r="AA54" s="439"/>
      <c r="AB54" s="471"/>
      <c r="AC54" s="178"/>
      <c r="AD54" s="178"/>
    </row>
    <row r="55" spans="1:30" s="5" customFormat="1" ht="189" hidden="1" customHeight="1" x14ac:dyDescent="0.25">
      <c r="A55" s="29" t="s">
        <v>254</v>
      </c>
      <c r="B55" s="131" t="s">
        <v>133</v>
      </c>
      <c r="C55" s="131" t="s">
        <v>639</v>
      </c>
      <c r="D55" s="137" t="s">
        <v>923</v>
      </c>
      <c r="E55" s="131" t="s">
        <v>135</v>
      </c>
      <c r="F55" s="140" t="s">
        <v>695</v>
      </c>
      <c r="G55" s="142" t="s">
        <v>141</v>
      </c>
      <c r="H55" s="142" t="s">
        <v>142</v>
      </c>
      <c r="I55" s="142">
        <v>25.25</v>
      </c>
      <c r="J55" s="142">
        <v>25.77</v>
      </c>
      <c r="K55" s="165">
        <v>26.01</v>
      </c>
      <c r="L55" s="165"/>
      <c r="M55" s="120">
        <v>26.3</v>
      </c>
      <c r="N55" s="120">
        <v>29.805750206100576</v>
      </c>
      <c r="O55" s="120" t="s">
        <v>971</v>
      </c>
      <c r="P55" s="142">
        <v>26.3</v>
      </c>
      <c r="Q55" s="165">
        <v>27</v>
      </c>
      <c r="R55" s="165"/>
      <c r="S55" s="165"/>
      <c r="T55" s="142">
        <v>27.5</v>
      </c>
      <c r="U55" s="142">
        <v>28.2</v>
      </c>
      <c r="V55" s="142">
        <v>28.8</v>
      </c>
      <c r="W55" s="142">
        <v>29.6</v>
      </c>
      <c r="X55" s="142">
        <v>30.4</v>
      </c>
      <c r="Y55" s="142">
        <v>30.9</v>
      </c>
      <c r="Z55" s="142">
        <v>31.4</v>
      </c>
      <c r="AA55" s="142">
        <v>31.8</v>
      </c>
      <c r="AB55" s="142">
        <v>32</v>
      </c>
      <c r="AC55" s="4" t="s">
        <v>733</v>
      </c>
      <c r="AD55" s="136" t="s">
        <v>743</v>
      </c>
    </row>
    <row r="56" spans="1:30" s="5" customFormat="1" ht="120.75" hidden="1" customHeight="1" x14ac:dyDescent="0.25">
      <c r="A56" s="30"/>
      <c r="B56" s="12"/>
      <c r="C56" s="12"/>
      <c r="D56" s="31" t="s">
        <v>924</v>
      </c>
      <c r="E56" s="12"/>
      <c r="F56" s="32"/>
      <c r="G56" s="142" t="s">
        <v>143</v>
      </c>
      <c r="H56" s="142" t="s">
        <v>144</v>
      </c>
      <c r="I56" s="146">
        <v>0</v>
      </c>
      <c r="J56" s="146">
        <v>90</v>
      </c>
      <c r="K56" s="104">
        <v>146</v>
      </c>
      <c r="L56" s="104" t="s">
        <v>795</v>
      </c>
      <c r="M56" s="104">
        <v>260</v>
      </c>
      <c r="N56" s="104">
        <v>210</v>
      </c>
      <c r="O56" s="104" t="s">
        <v>972</v>
      </c>
      <c r="P56" s="146">
        <v>260</v>
      </c>
      <c r="Q56" s="164">
        <v>560</v>
      </c>
      <c r="R56" s="164"/>
      <c r="S56" s="164"/>
      <c r="T56" s="146">
        <v>740</v>
      </c>
      <c r="U56" s="146">
        <v>900</v>
      </c>
      <c r="V56" s="146">
        <v>1050</v>
      </c>
      <c r="W56" s="146">
        <v>1270</v>
      </c>
      <c r="X56" s="146">
        <v>1420</v>
      </c>
      <c r="Y56" s="146">
        <v>1580</v>
      </c>
      <c r="Z56" s="146">
        <v>1710</v>
      </c>
      <c r="AA56" s="146">
        <v>1870</v>
      </c>
      <c r="AB56" s="138">
        <v>2000</v>
      </c>
      <c r="AC56" s="4" t="s">
        <v>733</v>
      </c>
      <c r="AD56" s="136" t="s">
        <v>743</v>
      </c>
    </row>
    <row r="57" spans="1:30" s="5" customFormat="1" ht="89.25" hidden="1" x14ac:dyDescent="0.25">
      <c r="A57" s="33"/>
      <c r="B57" s="7"/>
      <c r="C57" s="7"/>
      <c r="D57" s="34" t="s">
        <v>925</v>
      </c>
      <c r="E57" s="7"/>
      <c r="F57" s="35"/>
      <c r="G57" s="142" t="s">
        <v>145</v>
      </c>
      <c r="H57" s="142" t="s">
        <v>640</v>
      </c>
      <c r="I57" s="146">
        <v>80</v>
      </c>
      <c r="J57" s="146">
        <v>77</v>
      </c>
      <c r="K57" s="164">
        <v>70</v>
      </c>
      <c r="L57" s="164"/>
      <c r="M57" s="104">
        <v>75</v>
      </c>
      <c r="N57" s="104">
        <v>64.385361384341451</v>
      </c>
      <c r="O57" s="104" t="s">
        <v>973</v>
      </c>
      <c r="P57" s="146">
        <v>75</v>
      </c>
      <c r="Q57" s="164">
        <v>71</v>
      </c>
      <c r="R57" s="164"/>
      <c r="S57" s="164"/>
      <c r="T57" s="146">
        <v>69</v>
      </c>
      <c r="U57" s="146">
        <v>66</v>
      </c>
      <c r="V57" s="146">
        <v>64</v>
      </c>
      <c r="W57" s="146">
        <v>61</v>
      </c>
      <c r="X57" s="146">
        <v>59</v>
      </c>
      <c r="Y57" s="146">
        <v>57</v>
      </c>
      <c r="Z57" s="146">
        <v>55</v>
      </c>
      <c r="AA57" s="146">
        <v>52</v>
      </c>
      <c r="AB57" s="146">
        <v>50</v>
      </c>
      <c r="AC57" s="4" t="s">
        <v>733</v>
      </c>
      <c r="AD57" s="136" t="s">
        <v>743</v>
      </c>
    </row>
    <row r="58" spans="1:30" s="5" customFormat="1" ht="186.75" hidden="1" customHeight="1" x14ac:dyDescent="0.25">
      <c r="A58" s="33" t="s">
        <v>255</v>
      </c>
      <c r="B58" s="139" t="s">
        <v>134</v>
      </c>
      <c r="C58" s="139" t="s">
        <v>137</v>
      </c>
      <c r="D58" s="135" t="s">
        <v>926</v>
      </c>
      <c r="E58" s="139" t="s">
        <v>151</v>
      </c>
      <c r="F58" s="183" t="s">
        <v>138</v>
      </c>
      <c r="G58" s="142" t="s">
        <v>780</v>
      </c>
      <c r="H58" s="142" t="s">
        <v>523</v>
      </c>
      <c r="I58" s="104">
        <v>39</v>
      </c>
      <c r="J58" s="118">
        <v>40</v>
      </c>
      <c r="K58" s="118">
        <v>40</v>
      </c>
      <c r="L58" s="118" t="s">
        <v>1044</v>
      </c>
      <c r="M58" s="118">
        <v>31</v>
      </c>
      <c r="N58" s="118">
        <v>31</v>
      </c>
      <c r="O58" s="118" t="s">
        <v>974</v>
      </c>
      <c r="P58" s="113">
        <v>38</v>
      </c>
      <c r="Q58" s="215">
        <v>38</v>
      </c>
      <c r="R58" s="215"/>
      <c r="S58" s="215"/>
      <c r="T58" s="113">
        <v>38</v>
      </c>
      <c r="U58" s="113">
        <v>38</v>
      </c>
      <c r="V58" s="113">
        <v>38</v>
      </c>
      <c r="W58" s="113">
        <v>38</v>
      </c>
      <c r="X58" s="113">
        <v>38</v>
      </c>
      <c r="Y58" s="113">
        <v>38</v>
      </c>
      <c r="Z58" s="113">
        <v>38</v>
      </c>
      <c r="AA58" s="113">
        <v>38</v>
      </c>
      <c r="AB58" s="113">
        <v>38</v>
      </c>
      <c r="AC58" s="136" t="s">
        <v>734</v>
      </c>
      <c r="AD58" s="136" t="s">
        <v>450</v>
      </c>
    </row>
    <row r="59" spans="1:30" s="5" customFormat="1" ht="299.25" hidden="1" x14ac:dyDescent="0.25">
      <c r="A59" s="17" t="s">
        <v>256</v>
      </c>
      <c r="B59" s="15" t="s">
        <v>136</v>
      </c>
      <c r="C59" s="131" t="s">
        <v>139</v>
      </c>
      <c r="D59" s="137" t="s">
        <v>926</v>
      </c>
      <c r="E59" s="131" t="s">
        <v>152</v>
      </c>
      <c r="F59" s="140" t="s">
        <v>514</v>
      </c>
      <c r="G59" s="147" t="s">
        <v>781</v>
      </c>
      <c r="H59" s="147" t="s">
        <v>524</v>
      </c>
      <c r="I59" s="146" t="s">
        <v>35</v>
      </c>
      <c r="J59" s="146">
        <v>30</v>
      </c>
      <c r="K59" s="104">
        <v>60</v>
      </c>
      <c r="L59" s="104" t="s">
        <v>796</v>
      </c>
      <c r="M59" s="104">
        <v>42</v>
      </c>
      <c r="N59" s="104">
        <v>59</v>
      </c>
      <c r="O59" s="104" t="s">
        <v>975</v>
      </c>
      <c r="P59" s="146">
        <v>30</v>
      </c>
      <c r="Q59" s="164">
        <v>30</v>
      </c>
      <c r="R59" s="164"/>
      <c r="S59" s="164"/>
      <c r="T59" s="146">
        <v>30</v>
      </c>
      <c r="U59" s="146">
        <v>30</v>
      </c>
      <c r="V59" s="146">
        <v>30</v>
      </c>
      <c r="W59" s="146">
        <v>30</v>
      </c>
      <c r="X59" s="146">
        <v>30</v>
      </c>
      <c r="Y59" s="146">
        <v>30</v>
      </c>
      <c r="Z59" s="146">
        <v>30</v>
      </c>
      <c r="AA59" s="146">
        <v>30</v>
      </c>
      <c r="AB59" s="146">
        <v>30</v>
      </c>
      <c r="AC59" s="136" t="s">
        <v>734</v>
      </c>
      <c r="AD59" s="136" t="s">
        <v>450</v>
      </c>
    </row>
    <row r="60" spans="1:30" s="5" customFormat="1" ht="15" hidden="1" x14ac:dyDescent="0.25">
      <c r="A60" s="36" t="s">
        <v>33</v>
      </c>
      <c r="B60" s="136" t="s">
        <v>20</v>
      </c>
      <c r="C60" s="472" t="s">
        <v>21</v>
      </c>
      <c r="D60" s="473"/>
      <c r="E60" s="473"/>
      <c r="F60" s="473"/>
      <c r="G60" s="473"/>
      <c r="H60" s="473"/>
      <c r="I60" s="426"/>
      <c r="J60" s="426"/>
      <c r="K60" s="426"/>
      <c r="L60" s="426"/>
      <c r="M60" s="426"/>
      <c r="N60" s="426"/>
      <c r="O60" s="426"/>
      <c r="P60" s="426"/>
      <c r="Q60" s="426"/>
      <c r="R60" s="426"/>
      <c r="S60" s="426"/>
      <c r="T60" s="426"/>
      <c r="U60" s="426"/>
      <c r="V60" s="426"/>
      <c r="W60" s="426"/>
      <c r="X60" s="426"/>
      <c r="Y60" s="426"/>
      <c r="Z60" s="426"/>
      <c r="AA60" s="426"/>
      <c r="AB60" s="427"/>
      <c r="AC60" s="4"/>
      <c r="AD60" s="4"/>
    </row>
    <row r="61" spans="1:30" ht="141.75" hidden="1" x14ac:dyDescent="0.25">
      <c r="A61" s="3" t="s">
        <v>257</v>
      </c>
      <c r="B61" s="131" t="s">
        <v>150</v>
      </c>
      <c r="C61" s="131" t="s">
        <v>641</v>
      </c>
      <c r="D61" s="135" t="s">
        <v>504</v>
      </c>
      <c r="E61" s="139" t="s">
        <v>154</v>
      </c>
      <c r="F61" s="139" t="s">
        <v>146</v>
      </c>
      <c r="G61" s="142" t="s">
        <v>161</v>
      </c>
      <c r="H61" s="142" t="s">
        <v>439</v>
      </c>
      <c r="I61" s="146">
        <v>0</v>
      </c>
      <c r="J61" s="146">
        <v>0</v>
      </c>
      <c r="K61" s="104">
        <v>0</v>
      </c>
      <c r="L61" s="104"/>
      <c r="M61" s="104">
        <v>0</v>
      </c>
      <c r="N61" s="104">
        <v>0</v>
      </c>
      <c r="O61" s="104" t="s">
        <v>970</v>
      </c>
      <c r="P61" s="146">
        <v>0</v>
      </c>
      <c r="Q61" s="164">
        <v>0</v>
      </c>
      <c r="R61" s="164"/>
      <c r="S61" s="164"/>
      <c r="T61" s="146">
        <v>0</v>
      </c>
      <c r="U61" s="146">
        <v>0</v>
      </c>
      <c r="V61" s="146">
        <v>0</v>
      </c>
      <c r="W61" s="146">
        <v>0</v>
      </c>
      <c r="X61" s="146">
        <v>0</v>
      </c>
      <c r="Y61" s="146">
        <v>0</v>
      </c>
      <c r="Z61" s="146">
        <v>0</v>
      </c>
      <c r="AA61" s="146">
        <v>0</v>
      </c>
      <c r="AB61" s="146">
        <v>4</v>
      </c>
      <c r="AC61" s="4" t="s">
        <v>733</v>
      </c>
      <c r="AD61" s="4" t="s">
        <v>449</v>
      </c>
    </row>
    <row r="62" spans="1:30" ht="51" hidden="1" x14ac:dyDescent="0.25">
      <c r="A62" s="11"/>
      <c r="B62" s="12"/>
      <c r="C62" s="12"/>
      <c r="D62" s="135" t="s">
        <v>504</v>
      </c>
      <c r="E62" s="139" t="s">
        <v>155</v>
      </c>
      <c r="F62" s="139" t="s">
        <v>783</v>
      </c>
      <c r="G62" s="142"/>
      <c r="H62" s="142"/>
      <c r="I62" s="142"/>
      <c r="J62" s="200"/>
      <c r="K62" s="200"/>
      <c r="L62" s="200"/>
      <c r="M62" s="200"/>
      <c r="N62" s="120"/>
      <c r="O62" s="120" t="s">
        <v>970</v>
      </c>
      <c r="P62" s="142"/>
      <c r="Q62" s="210"/>
      <c r="R62" s="210"/>
      <c r="S62" s="210"/>
      <c r="T62" s="200"/>
      <c r="U62" s="200"/>
      <c r="V62" s="200"/>
      <c r="W62" s="200"/>
      <c r="X62" s="200"/>
      <c r="Y62" s="200"/>
      <c r="Z62" s="200"/>
      <c r="AA62" s="200"/>
      <c r="AB62" s="142"/>
      <c r="AC62" s="4" t="s">
        <v>733</v>
      </c>
      <c r="AD62" s="4" t="s">
        <v>449</v>
      </c>
    </row>
    <row r="63" spans="1:30" ht="51" hidden="1" x14ac:dyDescent="0.25">
      <c r="A63" s="11"/>
      <c r="B63" s="12"/>
      <c r="C63" s="12"/>
      <c r="D63" s="135" t="s">
        <v>504</v>
      </c>
      <c r="E63" s="139" t="s">
        <v>156</v>
      </c>
      <c r="F63" s="139" t="s">
        <v>147</v>
      </c>
      <c r="G63" s="200"/>
      <c r="H63" s="200"/>
      <c r="I63" s="200"/>
      <c r="J63" s="200"/>
      <c r="K63" s="200"/>
      <c r="L63" s="200"/>
      <c r="M63" s="200"/>
      <c r="N63" s="120"/>
      <c r="O63" s="120" t="s">
        <v>970</v>
      </c>
      <c r="P63" s="142"/>
      <c r="Q63" s="210"/>
      <c r="R63" s="210"/>
      <c r="S63" s="210"/>
      <c r="T63" s="200"/>
      <c r="U63" s="200"/>
      <c r="V63" s="200"/>
      <c r="W63" s="200"/>
      <c r="X63" s="200"/>
      <c r="Y63" s="200"/>
      <c r="Z63" s="200"/>
      <c r="AA63" s="200"/>
      <c r="AB63" s="142"/>
      <c r="AC63" s="4" t="s">
        <v>733</v>
      </c>
      <c r="AD63" s="4" t="s">
        <v>449</v>
      </c>
    </row>
    <row r="64" spans="1:30" ht="51" hidden="1" x14ac:dyDescent="0.25">
      <c r="A64" s="191"/>
      <c r="B64" s="7"/>
      <c r="C64" s="7"/>
      <c r="D64" s="135" t="s">
        <v>504</v>
      </c>
      <c r="E64" s="139" t="s">
        <v>157</v>
      </c>
      <c r="F64" s="139" t="s">
        <v>927</v>
      </c>
      <c r="G64" s="200"/>
      <c r="H64" s="200"/>
      <c r="I64" s="200"/>
      <c r="J64" s="200"/>
      <c r="K64" s="200"/>
      <c r="L64" s="200"/>
      <c r="M64" s="200"/>
      <c r="N64" s="120"/>
      <c r="O64" s="120" t="s">
        <v>970</v>
      </c>
      <c r="P64" s="142"/>
      <c r="Q64" s="210"/>
      <c r="R64" s="210"/>
      <c r="S64" s="210"/>
      <c r="T64" s="200"/>
      <c r="U64" s="200"/>
      <c r="V64" s="200"/>
      <c r="W64" s="200"/>
      <c r="X64" s="200"/>
      <c r="Y64" s="200"/>
      <c r="Z64" s="200"/>
      <c r="AA64" s="200"/>
      <c r="AB64" s="142"/>
      <c r="AC64" s="4" t="s">
        <v>733</v>
      </c>
      <c r="AD64" s="4" t="s">
        <v>449</v>
      </c>
    </row>
    <row r="65" spans="1:30" ht="409.5" hidden="1" x14ac:dyDescent="0.25">
      <c r="A65" s="3" t="s">
        <v>258</v>
      </c>
      <c r="B65" s="131" t="s">
        <v>153</v>
      </c>
      <c r="C65" s="131" t="s">
        <v>417</v>
      </c>
      <c r="D65" s="135" t="s">
        <v>928</v>
      </c>
      <c r="E65" s="139" t="s">
        <v>158</v>
      </c>
      <c r="F65" s="139" t="s">
        <v>148</v>
      </c>
      <c r="G65" s="142" t="s">
        <v>162</v>
      </c>
      <c r="H65" s="142" t="s">
        <v>438</v>
      </c>
      <c r="I65" s="146">
        <v>0</v>
      </c>
      <c r="J65" s="146">
        <v>0</v>
      </c>
      <c r="K65" s="104">
        <v>0</v>
      </c>
      <c r="L65" s="104" t="s">
        <v>871</v>
      </c>
      <c r="M65" s="104">
        <v>0</v>
      </c>
      <c r="N65" s="104">
        <v>0</v>
      </c>
      <c r="O65" s="104" t="s">
        <v>976</v>
      </c>
      <c r="P65" s="146">
        <v>0</v>
      </c>
      <c r="Q65" s="164">
        <v>0</v>
      </c>
      <c r="R65" s="164"/>
      <c r="S65" s="164"/>
      <c r="T65" s="146">
        <v>0</v>
      </c>
      <c r="U65" s="146">
        <v>0</v>
      </c>
      <c r="V65" s="146">
        <v>0</v>
      </c>
      <c r="W65" s="146">
        <v>0</v>
      </c>
      <c r="X65" s="146">
        <v>0</v>
      </c>
      <c r="Y65" s="146">
        <v>0</v>
      </c>
      <c r="Z65" s="146">
        <v>0</v>
      </c>
      <c r="AA65" s="146">
        <v>0</v>
      </c>
      <c r="AB65" s="146">
        <v>3</v>
      </c>
      <c r="AC65" s="4" t="s">
        <v>733</v>
      </c>
      <c r="AD65" s="4" t="s">
        <v>449</v>
      </c>
    </row>
    <row r="66" spans="1:30" ht="63.75" hidden="1" x14ac:dyDescent="0.25">
      <c r="A66" s="11"/>
      <c r="B66" s="12"/>
      <c r="C66" s="12"/>
      <c r="D66" s="135" t="s">
        <v>928</v>
      </c>
      <c r="E66" s="139" t="s">
        <v>159</v>
      </c>
      <c r="F66" s="139" t="s">
        <v>149</v>
      </c>
      <c r="G66" s="200"/>
      <c r="H66" s="200"/>
      <c r="I66" s="200"/>
      <c r="J66" s="200"/>
      <c r="K66" s="200"/>
      <c r="L66" s="200"/>
      <c r="M66" s="200"/>
      <c r="N66" s="128"/>
      <c r="O66" s="120" t="s">
        <v>970</v>
      </c>
      <c r="P66" s="142"/>
      <c r="Q66" s="210"/>
      <c r="R66" s="210"/>
      <c r="S66" s="210"/>
      <c r="T66" s="200"/>
      <c r="U66" s="200"/>
      <c r="V66" s="200"/>
      <c r="W66" s="200"/>
      <c r="X66" s="200"/>
      <c r="Y66" s="200"/>
      <c r="Z66" s="200"/>
      <c r="AA66" s="200"/>
      <c r="AB66" s="142"/>
      <c r="AC66" s="4" t="s">
        <v>733</v>
      </c>
      <c r="AD66" s="4" t="s">
        <v>449</v>
      </c>
    </row>
    <row r="67" spans="1:30" ht="63.75" hidden="1" x14ac:dyDescent="0.25">
      <c r="A67" s="191"/>
      <c r="B67" s="7"/>
      <c r="C67" s="7"/>
      <c r="D67" s="135" t="s">
        <v>928</v>
      </c>
      <c r="E67" s="139" t="s">
        <v>160</v>
      </c>
      <c r="F67" s="139" t="s">
        <v>125</v>
      </c>
      <c r="G67" s="200"/>
      <c r="H67" s="200"/>
      <c r="I67" s="200"/>
      <c r="J67" s="200"/>
      <c r="K67" s="200"/>
      <c r="L67" s="200"/>
      <c r="M67" s="200"/>
      <c r="N67" s="128"/>
      <c r="O67" s="120" t="s">
        <v>970</v>
      </c>
      <c r="P67" s="142"/>
      <c r="Q67" s="210"/>
      <c r="R67" s="210"/>
      <c r="S67" s="210"/>
      <c r="T67" s="200"/>
      <c r="U67" s="200"/>
      <c r="V67" s="200"/>
      <c r="W67" s="200"/>
      <c r="X67" s="200"/>
      <c r="Y67" s="200"/>
      <c r="Z67" s="200"/>
      <c r="AA67" s="200"/>
      <c r="AB67" s="142"/>
      <c r="AC67" s="4" t="s">
        <v>733</v>
      </c>
      <c r="AD67" s="4" t="s">
        <v>449</v>
      </c>
    </row>
    <row r="68" spans="1:30" hidden="1" x14ac:dyDescent="0.25">
      <c r="A68" s="39" t="s">
        <v>34</v>
      </c>
      <c r="B68" s="200" t="s">
        <v>22</v>
      </c>
      <c r="C68" s="474" t="s">
        <v>23</v>
      </c>
      <c r="D68" s="475"/>
      <c r="E68" s="475"/>
      <c r="F68" s="475"/>
      <c r="G68" s="475"/>
      <c r="H68" s="475"/>
      <c r="I68" s="426"/>
      <c r="J68" s="426"/>
      <c r="K68" s="426"/>
      <c r="L68" s="426"/>
      <c r="M68" s="426"/>
      <c r="N68" s="426"/>
      <c r="O68" s="426"/>
      <c r="P68" s="426"/>
      <c r="Q68" s="426"/>
      <c r="R68" s="426"/>
      <c r="S68" s="426"/>
      <c r="T68" s="426"/>
      <c r="U68" s="426"/>
      <c r="V68" s="426"/>
      <c r="W68" s="426"/>
      <c r="X68" s="426"/>
      <c r="Y68" s="426"/>
      <c r="Z68" s="426"/>
      <c r="AA68" s="426"/>
      <c r="AB68" s="427"/>
      <c r="AC68" s="40"/>
      <c r="AD68" s="40"/>
    </row>
    <row r="69" spans="1:30" ht="253.5" hidden="1" customHeight="1" x14ac:dyDescent="0.25">
      <c r="A69" s="3" t="s">
        <v>259</v>
      </c>
      <c r="B69" s="131" t="s">
        <v>163</v>
      </c>
      <c r="C69" s="131" t="s">
        <v>164</v>
      </c>
      <c r="D69" s="135" t="s">
        <v>929</v>
      </c>
      <c r="E69" s="139" t="s">
        <v>169</v>
      </c>
      <c r="F69" s="183" t="s">
        <v>696</v>
      </c>
      <c r="G69" s="142" t="s">
        <v>165</v>
      </c>
      <c r="H69" s="142" t="s">
        <v>721</v>
      </c>
      <c r="I69" s="97">
        <v>0</v>
      </c>
      <c r="J69" s="97">
        <v>0</v>
      </c>
      <c r="K69" s="152">
        <v>0</v>
      </c>
      <c r="L69" s="152"/>
      <c r="M69" s="152">
        <v>0</v>
      </c>
      <c r="N69" s="152">
        <v>0</v>
      </c>
      <c r="O69" s="152" t="s">
        <v>977</v>
      </c>
      <c r="P69" s="97">
        <v>0</v>
      </c>
      <c r="Q69" s="216">
        <v>0</v>
      </c>
      <c r="R69" s="216"/>
      <c r="S69" s="216"/>
      <c r="T69" s="97">
        <v>0</v>
      </c>
      <c r="U69" s="97">
        <v>0.375</v>
      </c>
      <c r="V69" s="97">
        <v>0.875</v>
      </c>
      <c r="W69" s="97">
        <v>1</v>
      </c>
      <c r="X69" s="97">
        <v>1</v>
      </c>
      <c r="Y69" s="97">
        <v>1</v>
      </c>
      <c r="Z69" s="97">
        <v>1</v>
      </c>
      <c r="AA69" s="97">
        <v>1</v>
      </c>
      <c r="AB69" s="97">
        <v>1</v>
      </c>
      <c r="AC69" s="4" t="s">
        <v>733</v>
      </c>
      <c r="AD69" s="4" t="s">
        <v>449</v>
      </c>
    </row>
    <row r="70" spans="1:30" ht="60" hidden="1" x14ac:dyDescent="0.25">
      <c r="A70" s="11"/>
      <c r="B70" s="12"/>
      <c r="C70" s="12"/>
      <c r="D70" s="135" t="s">
        <v>929</v>
      </c>
      <c r="E70" s="139" t="s">
        <v>170</v>
      </c>
      <c r="F70" s="183" t="s">
        <v>116</v>
      </c>
      <c r="G70" s="200"/>
      <c r="H70" s="200"/>
      <c r="I70" s="200"/>
      <c r="J70" s="200"/>
      <c r="K70" s="120"/>
      <c r="L70" s="120"/>
      <c r="M70" s="120"/>
      <c r="N70" s="120"/>
      <c r="O70" s="120" t="s">
        <v>978</v>
      </c>
      <c r="P70" s="142"/>
      <c r="Q70" s="210"/>
      <c r="R70" s="210"/>
      <c r="S70" s="210"/>
      <c r="T70" s="200"/>
      <c r="U70" s="200"/>
      <c r="V70" s="200"/>
      <c r="W70" s="200"/>
      <c r="X70" s="200"/>
      <c r="Y70" s="200"/>
      <c r="Z70" s="200"/>
      <c r="AA70" s="200"/>
      <c r="AB70" s="142"/>
      <c r="AC70" s="4" t="s">
        <v>733</v>
      </c>
      <c r="AD70" s="4" t="s">
        <v>449</v>
      </c>
    </row>
    <row r="71" spans="1:30" ht="120" hidden="1" x14ac:dyDescent="0.25">
      <c r="A71" s="11"/>
      <c r="B71" s="12"/>
      <c r="C71" s="12"/>
      <c r="D71" s="135" t="s">
        <v>929</v>
      </c>
      <c r="E71" s="139" t="s">
        <v>171</v>
      </c>
      <c r="F71" s="183" t="s">
        <v>697</v>
      </c>
      <c r="G71" s="200"/>
      <c r="H71" s="200"/>
      <c r="I71" s="200"/>
      <c r="J71" s="200"/>
      <c r="K71" s="120"/>
      <c r="L71" s="120"/>
      <c r="M71" s="120"/>
      <c r="N71" s="120"/>
      <c r="O71" s="120" t="s">
        <v>977</v>
      </c>
      <c r="P71" s="142"/>
      <c r="Q71" s="210"/>
      <c r="R71" s="210"/>
      <c r="S71" s="210"/>
      <c r="T71" s="200"/>
      <c r="U71" s="200"/>
      <c r="V71" s="200"/>
      <c r="W71" s="200"/>
      <c r="X71" s="200"/>
      <c r="Y71" s="200"/>
      <c r="Z71" s="200"/>
      <c r="AA71" s="200"/>
      <c r="AB71" s="142"/>
      <c r="AC71" s="4" t="s">
        <v>733</v>
      </c>
      <c r="AD71" s="4" t="s">
        <v>449</v>
      </c>
    </row>
    <row r="72" spans="1:30" ht="60" hidden="1" x14ac:dyDescent="0.25">
      <c r="A72" s="11"/>
      <c r="B72" s="12"/>
      <c r="C72" s="12"/>
      <c r="D72" s="135" t="s">
        <v>929</v>
      </c>
      <c r="E72" s="139" t="s">
        <v>172</v>
      </c>
      <c r="F72" s="183" t="s">
        <v>117</v>
      </c>
      <c r="G72" s="200"/>
      <c r="H72" s="200"/>
      <c r="I72" s="200"/>
      <c r="J72" s="200"/>
      <c r="K72" s="120"/>
      <c r="L72" s="120"/>
      <c r="M72" s="120"/>
      <c r="N72" s="120"/>
      <c r="O72" s="120" t="s">
        <v>978</v>
      </c>
      <c r="P72" s="142"/>
      <c r="Q72" s="210"/>
      <c r="R72" s="210"/>
      <c r="S72" s="210"/>
      <c r="T72" s="200"/>
      <c r="U72" s="200"/>
      <c r="V72" s="200"/>
      <c r="W72" s="200"/>
      <c r="X72" s="200"/>
      <c r="Y72" s="200"/>
      <c r="Z72" s="200"/>
      <c r="AA72" s="200"/>
      <c r="AB72" s="142"/>
      <c r="AC72" s="4" t="s">
        <v>733</v>
      </c>
      <c r="AD72" s="4" t="s">
        <v>449</v>
      </c>
    </row>
    <row r="73" spans="1:30" ht="135" hidden="1" x14ac:dyDescent="0.25">
      <c r="A73" s="11"/>
      <c r="B73" s="12"/>
      <c r="C73" s="12"/>
      <c r="D73" s="135" t="s">
        <v>929</v>
      </c>
      <c r="E73" s="139" t="s">
        <v>173</v>
      </c>
      <c r="F73" s="183" t="s">
        <v>698</v>
      </c>
      <c r="G73" s="142"/>
      <c r="H73" s="142"/>
      <c r="I73" s="142"/>
      <c r="J73" s="200"/>
      <c r="K73" s="120"/>
      <c r="L73" s="120"/>
      <c r="M73" s="120"/>
      <c r="N73" s="120"/>
      <c r="O73" s="120" t="s">
        <v>977</v>
      </c>
      <c r="P73" s="142"/>
      <c r="Q73" s="210"/>
      <c r="R73" s="210"/>
      <c r="S73" s="210"/>
      <c r="T73" s="200"/>
      <c r="U73" s="200"/>
      <c r="V73" s="200"/>
      <c r="W73" s="200"/>
      <c r="X73" s="200"/>
      <c r="Y73" s="200"/>
      <c r="Z73" s="200"/>
      <c r="AA73" s="200"/>
      <c r="AB73" s="142"/>
      <c r="AC73" s="4" t="s">
        <v>733</v>
      </c>
      <c r="AD73" s="4" t="s">
        <v>449</v>
      </c>
    </row>
    <row r="74" spans="1:30" ht="60" hidden="1" x14ac:dyDescent="0.25">
      <c r="A74" s="11"/>
      <c r="B74" s="12"/>
      <c r="C74" s="12"/>
      <c r="D74" s="135" t="s">
        <v>929</v>
      </c>
      <c r="E74" s="139" t="s">
        <v>174</v>
      </c>
      <c r="F74" s="183" t="s">
        <v>118</v>
      </c>
      <c r="G74" s="200"/>
      <c r="H74" s="200"/>
      <c r="I74" s="200"/>
      <c r="J74" s="200"/>
      <c r="K74" s="120"/>
      <c r="L74" s="120"/>
      <c r="M74" s="120"/>
      <c r="N74" s="120"/>
      <c r="O74" s="120" t="s">
        <v>978</v>
      </c>
      <c r="P74" s="142"/>
      <c r="Q74" s="210"/>
      <c r="R74" s="210"/>
      <c r="S74" s="210"/>
      <c r="T74" s="200"/>
      <c r="U74" s="200"/>
      <c r="V74" s="200"/>
      <c r="W74" s="200"/>
      <c r="X74" s="200"/>
      <c r="Y74" s="200"/>
      <c r="Z74" s="200"/>
      <c r="AA74" s="200"/>
      <c r="AB74" s="142"/>
      <c r="AC74" s="4" t="s">
        <v>733</v>
      </c>
      <c r="AD74" s="4" t="s">
        <v>449</v>
      </c>
    </row>
    <row r="75" spans="1:30" ht="135" hidden="1" x14ac:dyDescent="0.25">
      <c r="A75" s="11"/>
      <c r="B75" s="12"/>
      <c r="C75" s="12"/>
      <c r="D75" s="135" t="s">
        <v>929</v>
      </c>
      <c r="E75" s="139" t="s">
        <v>175</v>
      </c>
      <c r="F75" s="183" t="s">
        <v>699</v>
      </c>
      <c r="G75" s="200"/>
      <c r="H75" s="200"/>
      <c r="I75" s="200"/>
      <c r="J75" s="200"/>
      <c r="K75" s="120"/>
      <c r="L75" s="120"/>
      <c r="M75" s="120"/>
      <c r="N75" s="120"/>
      <c r="O75" s="120" t="s">
        <v>977</v>
      </c>
      <c r="P75" s="142"/>
      <c r="Q75" s="210"/>
      <c r="R75" s="210"/>
      <c r="S75" s="210"/>
      <c r="T75" s="200"/>
      <c r="U75" s="200"/>
      <c r="V75" s="200"/>
      <c r="W75" s="200"/>
      <c r="X75" s="200"/>
      <c r="Y75" s="200"/>
      <c r="Z75" s="200"/>
      <c r="AA75" s="200"/>
      <c r="AB75" s="142"/>
      <c r="AC75" s="4" t="s">
        <v>733</v>
      </c>
      <c r="AD75" s="4" t="s">
        <v>449</v>
      </c>
    </row>
    <row r="76" spans="1:30" ht="75" hidden="1" x14ac:dyDescent="0.25">
      <c r="A76" s="11"/>
      <c r="B76" s="12"/>
      <c r="C76" s="12"/>
      <c r="D76" s="135" t="s">
        <v>929</v>
      </c>
      <c r="E76" s="139" t="s">
        <v>176</v>
      </c>
      <c r="F76" s="183" t="s">
        <v>119</v>
      </c>
      <c r="G76" s="200"/>
      <c r="H76" s="200"/>
      <c r="I76" s="200"/>
      <c r="J76" s="200"/>
      <c r="K76" s="120"/>
      <c r="L76" s="120"/>
      <c r="M76" s="120"/>
      <c r="N76" s="120"/>
      <c r="O76" s="120" t="s">
        <v>978</v>
      </c>
      <c r="P76" s="142"/>
      <c r="Q76" s="210"/>
      <c r="R76" s="210"/>
      <c r="S76" s="210"/>
      <c r="T76" s="200"/>
      <c r="U76" s="200"/>
      <c r="V76" s="200"/>
      <c r="W76" s="200"/>
      <c r="X76" s="200"/>
      <c r="Y76" s="200"/>
      <c r="Z76" s="200"/>
      <c r="AA76" s="200"/>
      <c r="AB76" s="142"/>
      <c r="AC76" s="4" t="s">
        <v>733</v>
      </c>
      <c r="AD76" s="4" t="s">
        <v>449</v>
      </c>
    </row>
    <row r="77" spans="1:30" ht="75" hidden="1" x14ac:dyDescent="0.25">
      <c r="A77" s="11"/>
      <c r="B77" s="12"/>
      <c r="C77" s="12"/>
      <c r="D77" s="135" t="s">
        <v>929</v>
      </c>
      <c r="E77" s="139" t="s">
        <v>177</v>
      </c>
      <c r="F77" s="183" t="s">
        <v>700</v>
      </c>
      <c r="G77" s="200"/>
      <c r="H77" s="200"/>
      <c r="I77" s="200"/>
      <c r="J77" s="200"/>
      <c r="K77" s="120"/>
      <c r="L77" s="120"/>
      <c r="M77" s="120"/>
      <c r="N77" s="120"/>
      <c r="O77" s="120" t="s">
        <v>977</v>
      </c>
      <c r="P77" s="142"/>
      <c r="Q77" s="210"/>
      <c r="R77" s="210"/>
      <c r="S77" s="210"/>
      <c r="T77" s="200"/>
      <c r="U77" s="200"/>
      <c r="V77" s="200"/>
      <c r="W77" s="200"/>
      <c r="X77" s="200"/>
      <c r="Y77" s="200"/>
      <c r="Z77" s="200"/>
      <c r="AA77" s="200"/>
      <c r="AB77" s="142"/>
      <c r="AC77" s="4" t="s">
        <v>733</v>
      </c>
      <c r="AD77" s="4" t="s">
        <v>449</v>
      </c>
    </row>
    <row r="78" spans="1:30" ht="60" hidden="1" x14ac:dyDescent="0.25">
      <c r="A78" s="191"/>
      <c r="B78" s="7"/>
      <c r="C78" s="7"/>
      <c r="D78" s="135" t="s">
        <v>929</v>
      </c>
      <c r="E78" s="139" t="s">
        <v>178</v>
      </c>
      <c r="F78" s="183" t="s">
        <v>120</v>
      </c>
      <c r="G78" s="200"/>
      <c r="H78" s="200"/>
      <c r="I78" s="200"/>
      <c r="J78" s="200"/>
      <c r="K78" s="120"/>
      <c r="L78" s="120"/>
      <c r="M78" s="120"/>
      <c r="N78" s="120"/>
      <c r="O78" s="120" t="s">
        <v>978</v>
      </c>
      <c r="P78" s="142"/>
      <c r="Q78" s="210"/>
      <c r="R78" s="210"/>
      <c r="S78" s="210"/>
      <c r="T78" s="200"/>
      <c r="U78" s="200"/>
      <c r="V78" s="200"/>
      <c r="W78" s="200"/>
      <c r="X78" s="200"/>
      <c r="Y78" s="200"/>
      <c r="Z78" s="200"/>
      <c r="AA78" s="200"/>
      <c r="AB78" s="142"/>
      <c r="AC78" s="4" t="s">
        <v>733</v>
      </c>
      <c r="AD78" s="4" t="s">
        <v>449</v>
      </c>
    </row>
    <row r="79" spans="1:30" ht="37.5" hidden="1" customHeight="1" x14ac:dyDescent="0.25">
      <c r="A79" s="187" t="s">
        <v>260</v>
      </c>
      <c r="B79" s="200" t="s">
        <v>166</v>
      </c>
      <c r="C79" s="474" t="s">
        <v>642</v>
      </c>
      <c r="D79" s="451"/>
      <c r="E79" s="451"/>
      <c r="F79" s="451"/>
      <c r="G79" s="451"/>
      <c r="H79" s="451"/>
      <c r="I79" s="426"/>
      <c r="J79" s="426"/>
      <c r="K79" s="426"/>
      <c r="L79" s="426"/>
      <c r="M79" s="426"/>
      <c r="N79" s="426"/>
      <c r="O79" s="426"/>
      <c r="P79" s="426"/>
      <c r="Q79" s="426"/>
      <c r="R79" s="426"/>
      <c r="S79" s="426"/>
      <c r="T79" s="426"/>
      <c r="U79" s="426"/>
      <c r="V79" s="426"/>
      <c r="W79" s="426"/>
      <c r="X79" s="426"/>
      <c r="Y79" s="426"/>
      <c r="Z79" s="426"/>
      <c r="AA79" s="426"/>
      <c r="AB79" s="427"/>
      <c r="AC79" s="4" t="s">
        <v>733</v>
      </c>
      <c r="AD79" s="178" t="s">
        <v>449</v>
      </c>
    </row>
    <row r="80" spans="1:30" ht="204.75" hidden="1" x14ac:dyDescent="0.25">
      <c r="A80" s="3" t="s">
        <v>261</v>
      </c>
      <c r="B80" s="131" t="s">
        <v>167</v>
      </c>
      <c r="C80" s="131" t="s">
        <v>168</v>
      </c>
      <c r="D80" s="137" t="s">
        <v>930</v>
      </c>
      <c r="E80" s="131" t="s">
        <v>181</v>
      </c>
      <c r="F80" s="140" t="s">
        <v>179</v>
      </c>
      <c r="G80" s="142" t="s">
        <v>183</v>
      </c>
      <c r="H80" s="54" t="s">
        <v>782</v>
      </c>
      <c r="I80" s="78">
        <v>3</v>
      </c>
      <c r="J80" s="146">
        <v>1</v>
      </c>
      <c r="K80" s="104">
        <v>1</v>
      </c>
      <c r="L80" s="104"/>
      <c r="M80" s="104">
        <v>3</v>
      </c>
      <c r="N80" s="104">
        <v>2</v>
      </c>
      <c r="O80" s="104" t="s">
        <v>979</v>
      </c>
      <c r="P80" s="146">
        <v>3</v>
      </c>
      <c r="Q80" s="164">
        <v>5</v>
      </c>
      <c r="R80" s="164"/>
      <c r="S80" s="164"/>
      <c r="T80" s="146">
        <v>5</v>
      </c>
      <c r="U80" s="146">
        <v>5</v>
      </c>
      <c r="V80" s="146">
        <v>5</v>
      </c>
      <c r="W80" s="146">
        <v>5</v>
      </c>
      <c r="X80" s="146">
        <v>5</v>
      </c>
      <c r="Y80" s="146">
        <v>5</v>
      </c>
      <c r="Z80" s="146">
        <v>5</v>
      </c>
      <c r="AA80" s="146">
        <v>5</v>
      </c>
      <c r="AB80" s="146">
        <v>5</v>
      </c>
      <c r="AC80" s="4" t="s">
        <v>931</v>
      </c>
      <c r="AD80" s="4" t="s">
        <v>932</v>
      </c>
    </row>
    <row r="81" spans="1:30" ht="114.75" hidden="1" x14ac:dyDescent="0.25">
      <c r="A81" s="136"/>
      <c r="B81" s="139"/>
      <c r="C81" s="139"/>
      <c r="D81" s="135" t="s">
        <v>930</v>
      </c>
      <c r="E81" s="139" t="s">
        <v>182</v>
      </c>
      <c r="F81" s="183" t="s">
        <v>180</v>
      </c>
      <c r="G81" s="142" t="s">
        <v>184</v>
      </c>
      <c r="H81" s="54" t="s">
        <v>575</v>
      </c>
      <c r="I81" s="78">
        <v>2</v>
      </c>
      <c r="J81" s="146">
        <v>3</v>
      </c>
      <c r="K81" s="104">
        <v>1</v>
      </c>
      <c r="L81" s="104"/>
      <c r="M81" s="104">
        <v>5</v>
      </c>
      <c r="N81" s="104">
        <v>5</v>
      </c>
      <c r="O81" s="104"/>
      <c r="P81" s="146">
        <v>5</v>
      </c>
      <c r="Q81" s="164">
        <v>10</v>
      </c>
      <c r="R81" s="164"/>
      <c r="S81" s="164"/>
      <c r="T81" s="146">
        <v>15</v>
      </c>
      <c r="U81" s="146">
        <v>20</v>
      </c>
      <c r="V81" s="146">
        <v>25</v>
      </c>
      <c r="W81" s="146">
        <v>30</v>
      </c>
      <c r="X81" s="146">
        <v>32</v>
      </c>
      <c r="Y81" s="146">
        <v>35</v>
      </c>
      <c r="Z81" s="146">
        <v>40</v>
      </c>
      <c r="AA81" s="146">
        <v>45</v>
      </c>
      <c r="AB81" s="146">
        <v>50</v>
      </c>
      <c r="AC81" s="4" t="s">
        <v>931</v>
      </c>
      <c r="AD81" s="4" t="s">
        <v>932</v>
      </c>
    </row>
    <row r="82" spans="1:30" ht="114.75" hidden="1" x14ac:dyDescent="0.25">
      <c r="A82" s="136"/>
      <c r="B82" s="139"/>
      <c r="C82" s="139"/>
      <c r="D82" s="135" t="s">
        <v>930</v>
      </c>
      <c r="E82" s="139"/>
      <c r="F82" s="183"/>
      <c r="G82" s="142" t="s">
        <v>185</v>
      </c>
      <c r="H82" s="54" t="s">
        <v>576</v>
      </c>
      <c r="I82" s="78">
        <v>10</v>
      </c>
      <c r="J82" s="146">
        <v>15</v>
      </c>
      <c r="K82" s="104">
        <v>15</v>
      </c>
      <c r="L82" s="104"/>
      <c r="M82" s="104">
        <v>20</v>
      </c>
      <c r="N82" s="104">
        <v>15</v>
      </c>
      <c r="O82" s="104" t="s">
        <v>980</v>
      </c>
      <c r="P82" s="146">
        <v>20</v>
      </c>
      <c r="Q82" s="164">
        <v>25</v>
      </c>
      <c r="R82" s="164"/>
      <c r="S82" s="164"/>
      <c r="T82" s="146">
        <v>30</v>
      </c>
      <c r="U82" s="146">
        <v>35</v>
      </c>
      <c r="V82" s="146">
        <v>40</v>
      </c>
      <c r="W82" s="146">
        <v>45</v>
      </c>
      <c r="X82" s="146">
        <v>50</v>
      </c>
      <c r="Y82" s="146">
        <v>55</v>
      </c>
      <c r="Z82" s="146">
        <v>60</v>
      </c>
      <c r="AA82" s="146">
        <v>65</v>
      </c>
      <c r="AB82" s="146">
        <v>70</v>
      </c>
      <c r="AC82" s="4" t="s">
        <v>931</v>
      </c>
      <c r="AD82" s="4" t="s">
        <v>932</v>
      </c>
    </row>
    <row r="83" spans="1:30" ht="23.25" hidden="1" customHeight="1" x14ac:dyDescent="0.25">
      <c r="A83" s="199" t="s">
        <v>35</v>
      </c>
      <c r="B83" s="181" t="s">
        <v>24</v>
      </c>
      <c r="C83" s="390" t="s">
        <v>762</v>
      </c>
      <c r="D83" s="394"/>
      <c r="E83" s="394"/>
      <c r="F83" s="394"/>
      <c r="G83" s="394"/>
      <c r="H83" s="394"/>
      <c r="I83" s="426"/>
      <c r="J83" s="426"/>
      <c r="K83" s="426"/>
      <c r="L83" s="426"/>
      <c r="M83" s="426"/>
      <c r="N83" s="426"/>
      <c r="O83" s="426"/>
      <c r="P83" s="426"/>
      <c r="Q83" s="426"/>
      <c r="R83" s="426"/>
      <c r="S83" s="426"/>
      <c r="T83" s="426"/>
      <c r="U83" s="426"/>
      <c r="V83" s="426"/>
      <c r="W83" s="426"/>
      <c r="X83" s="426"/>
      <c r="Y83" s="426"/>
      <c r="Z83" s="426"/>
      <c r="AA83" s="426"/>
      <c r="AB83" s="427"/>
      <c r="AC83" s="4"/>
      <c r="AD83" s="4"/>
    </row>
    <row r="84" spans="1:30" hidden="1" x14ac:dyDescent="0.25">
      <c r="A84" s="187" t="s">
        <v>36</v>
      </c>
      <c r="B84" s="200" t="s">
        <v>25</v>
      </c>
      <c r="C84" s="474" t="s">
        <v>542</v>
      </c>
      <c r="D84" s="476"/>
      <c r="E84" s="476"/>
      <c r="F84" s="476"/>
      <c r="G84" s="476"/>
      <c r="H84" s="476"/>
      <c r="I84" s="426"/>
      <c r="J84" s="426"/>
      <c r="K84" s="426"/>
      <c r="L84" s="426"/>
      <c r="M84" s="426"/>
      <c r="N84" s="426"/>
      <c r="O84" s="426"/>
      <c r="P84" s="426"/>
      <c r="Q84" s="426"/>
      <c r="R84" s="426"/>
      <c r="S84" s="426"/>
      <c r="T84" s="426"/>
      <c r="U84" s="426"/>
      <c r="V84" s="426"/>
      <c r="W84" s="426"/>
      <c r="X84" s="426"/>
      <c r="Y84" s="426"/>
      <c r="Z84" s="426"/>
      <c r="AA84" s="426"/>
      <c r="AB84" s="427"/>
      <c r="AC84" s="4"/>
      <c r="AD84" s="4"/>
    </row>
    <row r="85" spans="1:30" ht="409.5" hidden="1" x14ac:dyDescent="0.25">
      <c r="A85" s="3" t="s">
        <v>262</v>
      </c>
      <c r="B85" s="131" t="s">
        <v>186</v>
      </c>
      <c r="C85" s="131" t="s">
        <v>193</v>
      </c>
      <c r="D85" s="135" t="s">
        <v>933</v>
      </c>
      <c r="E85" s="139" t="s">
        <v>187</v>
      </c>
      <c r="F85" s="183" t="s">
        <v>197</v>
      </c>
      <c r="G85" s="142" t="s">
        <v>268</v>
      </c>
      <c r="H85" s="54" t="s">
        <v>643</v>
      </c>
      <c r="I85" s="102">
        <v>13.8</v>
      </c>
      <c r="J85" s="102">
        <v>13.7</v>
      </c>
      <c r="K85" s="127">
        <v>13.3</v>
      </c>
      <c r="L85" s="127" t="s">
        <v>799</v>
      </c>
      <c r="M85" s="127">
        <v>13.5</v>
      </c>
      <c r="N85" s="127">
        <v>14.8</v>
      </c>
      <c r="O85" s="127" t="s">
        <v>981</v>
      </c>
      <c r="P85" s="102">
        <v>13.5</v>
      </c>
      <c r="Q85" s="217">
        <v>13</v>
      </c>
      <c r="R85" s="217"/>
      <c r="S85" s="217"/>
      <c r="T85" s="102">
        <v>12.5</v>
      </c>
      <c r="U85" s="102">
        <v>12</v>
      </c>
      <c r="V85" s="102">
        <v>11.5</v>
      </c>
      <c r="W85" s="102">
        <v>11</v>
      </c>
      <c r="X85" s="102">
        <v>10.5</v>
      </c>
      <c r="Y85" s="142">
        <v>10</v>
      </c>
      <c r="Z85" s="142">
        <v>9.5</v>
      </c>
      <c r="AA85" s="142">
        <v>9</v>
      </c>
      <c r="AB85" s="142">
        <v>8.3000000000000007</v>
      </c>
      <c r="AC85" s="136" t="s">
        <v>734</v>
      </c>
      <c r="AD85" s="4" t="s">
        <v>753</v>
      </c>
    </row>
    <row r="86" spans="1:30" ht="326.25" hidden="1" customHeight="1" x14ac:dyDescent="0.25">
      <c r="A86" s="11"/>
      <c r="B86" s="12"/>
      <c r="C86" s="12"/>
      <c r="D86" s="135" t="s">
        <v>933</v>
      </c>
      <c r="E86" s="139" t="s">
        <v>194</v>
      </c>
      <c r="F86" s="183" t="s">
        <v>198</v>
      </c>
      <c r="G86" s="142" t="s">
        <v>269</v>
      </c>
      <c r="H86" s="54" t="s">
        <v>644</v>
      </c>
      <c r="I86" s="98">
        <v>47</v>
      </c>
      <c r="J86" s="98">
        <v>48</v>
      </c>
      <c r="K86" s="123">
        <v>72</v>
      </c>
      <c r="L86" s="123" t="s">
        <v>800</v>
      </c>
      <c r="M86" s="123">
        <v>49</v>
      </c>
      <c r="N86" s="123">
        <v>52</v>
      </c>
      <c r="O86" s="123" t="s">
        <v>800</v>
      </c>
      <c r="P86" s="98">
        <v>49</v>
      </c>
      <c r="Q86" s="214">
        <v>50</v>
      </c>
      <c r="R86" s="214"/>
      <c r="S86" s="214"/>
      <c r="T86" s="98">
        <v>51</v>
      </c>
      <c r="U86" s="98">
        <v>52</v>
      </c>
      <c r="V86" s="98">
        <v>52</v>
      </c>
      <c r="W86" s="98">
        <v>52</v>
      </c>
      <c r="X86" s="98">
        <v>52</v>
      </c>
      <c r="Y86" s="98">
        <v>52</v>
      </c>
      <c r="Z86" s="146">
        <v>52</v>
      </c>
      <c r="AA86" s="146">
        <v>52</v>
      </c>
      <c r="AB86" s="97">
        <v>0.52</v>
      </c>
      <c r="AC86" s="136" t="s">
        <v>734</v>
      </c>
      <c r="AD86" s="4" t="s">
        <v>753</v>
      </c>
    </row>
    <row r="87" spans="1:30" ht="157.5" hidden="1" x14ac:dyDescent="0.25">
      <c r="A87" s="11"/>
      <c r="B87" s="12"/>
      <c r="C87" s="12"/>
      <c r="D87" s="135" t="s">
        <v>933</v>
      </c>
      <c r="E87" s="139" t="s">
        <v>195</v>
      </c>
      <c r="F87" s="183" t="s">
        <v>199</v>
      </c>
      <c r="G87" s="142" t="s">
        <v>270</v>
      </c>
      <c r="H87" s="54" t="s">
        <v>645</v>
      </c>
      <c r="I87" s="98">
        <v>60</v>
      </c>
      <c r="J87" s="98">
        <v>62</v>
      </c>
      <c r="K87" s="123">
        <v>62</v>
      </c>
      <c r="L87" s="123" t="s">
        <v>888</v>
      </c>
      <c r="M87" s="123">
        <v>64</v>
      </c>
      <c r="N87" s="123">
        <v>62</v>
      </c>
      <c r="O87" s="123" t="s">
        <v>982</v>
      </c>
      <c r="P87" s="98">
        <v>64</v>
      </c>
      <c r="Q87" s="214">
        <v>66</v>
      </c>
      <c r="R87" s="214"/>
      <c r="S87" s="214"/>
      <c r="T87" s="98">
        <v>68</v>
      </c>
      <c r="U87" s="98">
        <v>70</v>
      </c>
      <c r="V87" s="98">
        <v>72</v>
      </c>
      <c r="W87" s="98">
        <v>74</v>
      </c>
      <c r="X87" s="98">
        <v>76</v>
      </c>
      <c r="Y87" s="98">
        <v>78</v>
      </c>
      <c r="Z87" s="146">
        <v>80</v>
      </c>
      <c r="AA87" s="146">
        <v>82</v>
      </c>
      <c r="AB87" s="97">
        <v>0.84</v>
      </c>
      <c r="AC87" s="136" t="s">
        <v>734</v>
      </c>
      <c r="AD87" s="4" t="s">
        <v>753</v>
      </c>
    </row>
    <row r="88" spans="1:30" ht="409.5" hidden="1" x14ac:dyDescent="0.25">
      <c r="A88" s="191"/>
      <c r="B88" s="7"/>
      <c r="C88" s="7"/>
      <c r="D88" s="135" t="s">
        <v>933</v>
      </c>
      <c r="E88" s="139" t="s">
        <v>196</v>
      </c>
      <c r="F88" s="183" t="s">
        <v>200</v>
      </c>
      <c r="G88" s="142" t="s">
        <v>414</v>
      </c>
      <c r="H88" s="54" t="s">
        <v>415</v>
      </c>
      <c r="I88" s="142">
        <v>1.3</v>
      </c>
      <c r="J88" s="142">
        <v>1.3</v>
      </c>
      <c r="K88" s="120">
        <v>9.1</v>
      </c>
      <c r="L88" s="120" t="s">
        <v>889</v>
      </c>
      <c r="M88" s="120">
        <v>1.3</v>
      </c>
      <c r="N88" s="120">
        <v>1.3</v>
      </c>
      <c r="O88" s="120"/>
      <c r="P88" s="142">
        <v>1.3</v>
      </c>
      <c r="Q88" s="165">
        <v>1.3</v>
      </c>
      <c r="R88" s="165"/>
      <c r="S88" s="165"/>
      <c r="T88" s="142">
        <v>1.3</v>
      </c>
      <c r="U88" s="142">
        <v>1.3</v>
      </c>
      <c r="V88" s="142">
        <v>1.3</v>
      </c>
      <c r="W88" s="142">
        <v>1.3</v>
      </c>
      <c r="X88" s="142">
        <v>1.8</v>
      </c>
      <c r="Y88" s="142">
        <v>1.8</v>
      </c>
      <c r="Z88" s="142">
        <v>2</v>
      </c>
      <c r="AA88" s="142">
        <v>2</v>
      </c>
      <c r="AB88" s="142">
        <v>2</v>
      </c>
      <c r="AC88" s="136" t="s">
        <v>734</v>
      </c>
      <c r="AD88" s="4" t="s">
        <v>753</v>
      </c>
    </row>
    <row r="89" spans="1:30" ht="409.5" hidden="1" x14ac:dyDescent="0.25">
      <c r="A89" s="3" t="s">
        <v>263</v>
      </c>
      <c r="B89" s="131" t="s">
        <v>188</v>
      </c>
      <c r="C89" s="131" t="s">
        <v>440</v>
      </c>
      <c r="D89" s="137" t="s">
        <v>933</v>
      </c>
      <c r="E89" s="131" t="s">
        <v>201</v>
      </c>
      <c r="F89" s="140" t="s">
        <v>202</v>
      </c>
      <c r="G89" s="144" t="s">
        <v>416</v>
      </c>
      <c r="H89" s="143" t="s">
        <v>646</v>
      </c>
      <c r="I89" s="129">
        <v>68</v>
      </c>
      <c r="J89" s="129">
        <v>68</v>
      </c>
      <c r="K89" s="154">
        <v>68</v>
      </c>
      <c r="L89" s="154" t="s">
        <v>801</v>
      </c>
      <c r="M89" s="154">
        <v>68</v>
      </c>
      <c r="N89" s="154">
        <v>64</v>
      </c>
      <c r="O89" s="154"/>
      <c r="P89" s="129">
        <v>68</v>
      </c>
      <c r="Q89" s="218">
        <v>69</v>
      </c>
      <c r="R89" s="218"/>
      <c r="S89" s="218"/>
      <c r="T89" s="129">
        <v>69</v>
      </c>
      <c r="U89" s="129">
        <v>69</v>
      </c>
      <c r="V89" s="129">
        <v>70</v>
      </c>
      <c r="W89" s="129">
        <v>70.5</v>
      </c>
      <c r="X89" s="129">
        <v>71</v>
      </c>
      <c r="Y89" s="129">
        <v>72</v>
      </c>
      <c r="Z89" s="144">
        <v>72.5</v>
      </c>
      <c r="AA89" s="144">
        <v>73</v>
      </c>
      <c r="AB89" s="144">
        <v>73.599999999999994</v>
      </c>
      <c r="AC89" s="136" t="s">
        <v>734</v>
      </c>
      <c r="AD89" s="4" t="s">
        <v>753</v>
      </c>
    </row>
    <row r="90" spans="1:30" ht="378" hidden="1" x14ac:dyDescent="0.25">
      <c r="A90" s="11"/>
      <c r="B90" s="12"/>
      <c r="C90" s="139"/>
      <c r="D90" s="135" t="s">
        <v>933</v>
      </c>
      <c r="E90" s="139" t="s">
        <v>204</v>
      </c>
      <c r="F90" s="183" t="s">
        <v>203</v>
      </c>
      <c r="G90" s="142"/>
      <c r="H90" s="142"/>
      <c r="I90" s="142"/>
      <c r="J90" s="200"/>
      <c r="K90" s="120" t="s">
        <v>802</v>
      </c>
      <c r="L90" s="120" t="s">
        <v>803</v>
      </c>
      <c r="M90" s="120"/>
      <c r="N90" s="120" t="s">
        <v>983</v>
      </c>
      <c r="O90" s="120" t="s">
        <v>984</v>
      </c>
      <c r="P90" s="142"/>
      <c r="Q90" s="210"/>
      <c r="R90" s="210"/>
      <c r="S90" s="210"/>
      <c r="T90" s="200"/>
      <c r="U90" s="200"/>
      <c r="V90" s="200"/>
      <c r="W90" s="200"/>
      <c r="X90" s="200"/>
      <c r="Y90" s="200"/>
      <c r="Z90" s="200"/>
      <c r="AA90" s="200"/>
      <c r="AB90" s="142"/>
      <c r="AC90" s="136" t="s">
        <v>734</v>
      </c>
      <c r="AD90" s="4" t="s">
        <v>753</v>
      </c>
    </row>
    <row r="91" spans="1:30" ht="236.25" hidden="1" x14ac:dyDescent="0.25">
      <c r="A91" s="11"/>
      <c r="B91" s="12"/>
      <c r="C91" s="139"/>
      <c r="D91" s="135" t="s">
        <v>933</v>
      </c>
      <c r="E91" s="139" t="s">
        <v>205</v>
      </c>
      <c r="F91" s="183" t="s">
        <v>208</v>
      </c>
      <c r="G91" s="142"/>
      <c r="H91" s="142"/>
      <c r="I91" s="142"/>
      <c r="J91" s="200"/>
      <c r="K91" s="120" t="s">
        <v>804</v>
      </c>
      <c r="L91" s="120" t="s">
        <v>805</v>
      </c>
      <c r="M91" s="120"/>
      <c r="N91" s="120" t="s">
        <v>804</v>
      </c>
      <c r="O91" s="120" t="s">
        <v>985</v>
      </c>
      <c r="P91" s="142"/>
      <c r="Q91" s="210"/>
      <c r="R91" s="210"/>
      <c r="S91" s="210"/>
      <c r="T91" s="200"/>
      <c r="U91" s="200"/>
      <c r="V91" s="200"/>
      <c r="W91" s="200"/>
      <c r="X91" s="200"/>
      <c r="Y91" s="200"/>
      <c r="Z91" s="200"/>
      <c r="AA91" s="200"/>
      <c r="AB91" s="142"/>
      <c r="AC91" s="136" t="s">
        <v>734</v>
      </c>
      <c r="AD91" s="4" t="s">
        <v>753</v>
      </c>
    </row>
    <row r="92" spans="1:30" ht="252" hidden="1" x14ac:dyDescent="0.25">
      <c r="A92" s="11"/>
      <c r="B92" s="12"/>
      <c r="C92" s="139"/>
      <c r="D92" s="135" t="s">
        <v>933</v>
      </c>
      <c r="E92" s="139" t="s">
        <v>206</v>
      </c>
      <c r="F92" s="183" t="s">
        <v>209</v>
      </c>
      <c r="G92" s="142"/>
      <c r="H92" s="142"/>
      <c r="I92" s="142"/>
      <c r="J92" s="200"/>
      <c r="K92" s="120" t="s">
        <v>806</v>
      </c>
      <c r="L92" s="120" t="s">
        <v>807</v>
      </c>
      <c r="M92" s="120"/>
      <c r="N92" s="120" t="s">
        <v>986</v>
      </c>
      <c r="O92" s="120" t="s">
        <v>987</v>
      </c>
      <c r="P92" s="142"/>
      <c r="Q92" s="210"/>
      <c r="R92" s="210"/>
      <c r="S92" s="210"/>
      <c r="T92" s="200"/>
      <c r="U92" s="200"/>
      <c r="V92" s="200"/>
      <c r="W92" s="200"/>
      <c r="X92" s="200"/>
      <c r="Y92" s="200"/>
      <c r="Z92" s="200"/>
      <c r="AA92" s="200"/>
      <c r="AB92" s="142"/>
      <c r="AC92" s="136" t="s">
        <v>734</v>
      </c>
      <c r="AD92" s="4" t="s">
        <v>753</v>
      </c>
    </row>
    <row r="93" spans="1:30" ht="409.5" hidden="1" x14ac:dyDescent="0.25">
      <c r="A93" s="11"/>
      <c r="B93" s="12"/>
      <c r="C93" s="139"/>
      <c r="D93" s="135" t="s">
        <v>933</v>
      </c>
      <c r="E93" s="139" t="s">
        <v>207</v>
      </c>
      <c r="F93" s="183" t="s">
        <v>210</v>
      </c>
      <c r="G93" s="142"/>
      <c r="H93" s="142"/>
      <c r="I93" s="142"/>
      <c r="J93" s="200"/>
      <c r="K93" s="120" t="s">
        <v>808</v>
      </c>
      <c r="L93" s="120" t="s">
        <v>809</v>
      </c>
      <c r="M93" s="120"/>
      <c r="N93" s="120" t="s">
        <v>988</v>
      </c>
      <c r="O93" s="120" t="s">
        <v>809</v>
      </c>
      <c r="P93" s="142"/>
      <c r="Q93" s="210"/>
      <c r="R93" s="210"/>
      <c r="S93" s="210"/>
      <c r="T93" s="200"/>
      <c r="U93" s="200"/>
      <c r="V93" s="200"/>
      <c r="W93" s="200"/>
      <c r="X93" s="200"/>
      <c r="Y93" s="200"/>
      <c r="Z93" s="200"/>
      <c r="AA93" s="200"/>
      <c r="AB93" s="142"/>
      <c r="AC93" s="136" t="s">
        <v>734</v>
      </c>
      <c r="AD93" s="4" t="s">
        <v>753</v>
      </c>
    </row>
    <row r="94" spans="1:30" ht="157.5" hidden="1" x14ac:dyDescent="0.25">
      <c r="A94" s="191"/>
      <c r="B94" s="7"/>
      <c r="C94" s="139"/>
      <c r="D94" s="135" t="s">
        <v>933</v>
      </c>
      <c r="E94" s="139" t="s">
        <v>226</v>
      </c>
      <c r="F94" s="183" t="s">
        <v>211</v>
      </c>
      <c r="G94" s="142"/>
      <c r="H94" s="142"/>
      <c r="I94" s="142"/>
      <c r="J94" s="200"/>
      <c r="K94" s="120" t="s">
        <v>810</v>
      </c>
      <c r="L94" s="120" t="s">
        <v>872</v>
      </c>
      <c r="M94" s="120"/>
      <c r="N94" s="120"/>
      <c r="O94" s="120" t="s">
        <v>989</v>
      </c>
      <c r="P94" s="142"/>
      <c r="Q94" s="210"/>
      <c r="R94" s="210"/>
      <c r="S94" s="210"/>
      <c r="T94" s="200"/>
      <c r="U94" s="200"/>
      <c r="V94" s="200"/>
      <c r="W94" s="200"/>
      <c r="X94" s="200"/>
      <c r="Y94" s="200"/>
      <c r="Z94" s="200"/>
      <c r="AA94" s="200"/>
      <c r="AB94" s="142"/>
      <c r="AC94" s="136" t="s">
        <v>734</v>
      </c>
      <c r="AD94" s="4" t="s">
        <v>753</v>
      </c>
    </row>
    <row r="95" spans="1:30" ht="315" hidden="1" x14ac:dyDescent="0.25">
      <c r="A95" s="3" t="s">
        <v>264</v>
      </c>
      <c r="B95" s="131" t="s">
        <v>189</v>
      </c>
      <c r="C95" s="139" t="s">
        <v>647</v>
      </c>
      <c r="D95" s="135" t="s">
        <v>933</v>
      </c>
      <c r="E95" s="139" t="s">
        <v>212</v>
      </c>
      <c r="F95" s="183" t="s">
        <v>213</v>
      </c>
      <c r="G95" s="142"/>
      <c r="H95" s="142"/>
      <c r="I95" s="142"/>
      <c r="J95" s="200"/>
      <c r="K95" s="120" t="s">
        <v>804</v>
      </c>
      <c r="L95" s="120" t="s">
        <v>811</v>
      </c>
      <c r="M95" s="120"/>
      <c r="N95" s="120" t="s">
        <v>804</v>
      </c>
      <c r="O95" s="120" t="s">
        <v>811</v>
      </c>
      <c r="P95" s="142"/>
      <c r="Q95" s="210"/>
      <c r="R95" s="210"/>
      <c r="S95" s="210"/>
      <c r="T95" s="200"/>
      <c r="U95" s="200"/>
      <c r="V95" s="200"/>
      <c r="W95" s="200"/>
      <c r="X95" s="200"/>
      <c r="Y95" s="200"/>
      <c r="Z95" s="200"/>
      <c r="AA95" s="200"/>
      <c r="AB95" s="142"/>
      <c r="AC95" s="136" t="s">
        <v>734</v>
      </c>
      <c r="AD95" s="4" t="s">
        <v>753</v>
      </c>
    </row>
    <row r="96" spans="1:30" ht="315" hidden="1" x14ac:dyDescent="0.25">
      <c r="A96" s="11"/>
      <c r="B96" s="12"/>
      <c r="C96" s="139"/>
      <c r="D96" s="135" t="s">
        <v>933</v>
      </c>
      <c r="E96" s="139" t="s">
        <v>215</v>
      </c>
      <c r="F96" s="183" t="s">
        <v>214</v>
      </c>
      <c r="G96" s="142"/>
      <c r="H96" s="142"/>
      <c r="I96" s="142"/>
      <c r="J96" s="200"/>
      <c r="K96" s="120" t="s">
        <v>804</v>
      </c>
      <c r="L96" s="120" t="s">
        <v>812</v>
      </c>
      <c r="M96" s="120"/>
      <c r="N96" s="120" t="s">
        <v>990</v>
      </c>
      <c r="O96" s="120" t="s">
        <v>991</v>
      </c>
      <c r="P96" s="142"/>
      <c r="Q96" s="210"/>
      <c r="R96" s="210"/>
      <c r="S96" s="210"/>
      <c r="T96" s="200"/>
      <c r="U96" s="200"/>
      <c r="V96" s="200"/>
      <c r="W96" s="200"/>
      <c r="X96" s="200"/>
      <c r="Y96" s="200"/>
      <c r="Z96" s="200"/>
      <c r="AA96" s="200"/>
      <c r="AB96" s="142"/>
      <c r="AC96" s="136" t="s">
        <v>734</v>
      </c>
      <c r="AD96" s="4" t="s">
        <v>753</v>
      </c>
    </row>
    <row r="97" spans="1:30" ht="409.5" hidden="1" x14ac:dyDescent="0.25">
      <c r="A97" s="11"/>
      <c r="B97" s="12"/>
      <c r="C97" s="139"/>
      <c r="D97" s="135" t="s">
        <v>933</v>
      </c>
      <c r="E97" s="139" t="s">
        <v>216</v>
      </c>
      <c r="F97" s="183" t="s">
        <v>217</v>
      </c>
      <c r="G97" s="142"/>
      <c r="H97" s="142"/>
      <c r="I97" s="142"/>
      <c r="J97" s="200"/>
      <c r="K97" s="120" t="s">
        <v>813</v>
      </c>
      <c r="L97" s="120" t="s">
        <v>814</v>
      </c>
      <c r="M97" s="120"/>
      <c r="N97" s="120" t="s">
        <v>992</v>
      </c>
      <c r="O97" s="120" t="s">
        <v>993</v>
      </c>
      <c r="P97" s="142"/>
      <c r="Q97" s="210"/>
      <c r="R97" s="210"/>
      <c r="S97" s="210"/>
      <c r="T97" s="200"/>
      <c r="U97" s="200"/>
      <c r="V97" s="200"/>
      <c r="W97" s="200"/>
      <c r="X97" s="200"/>
      <c r="Y97" s="200"/>
      <c r="Z97" s="200"/>
      <c r="AA97" s="200"/>
      <c r="AB97" s="142"/>
      <c r="AC97" s="136" t="s">
        <v>734</v>
      </c>
      <c r="AD97" s="4" t="s">
        <v>753</v>
      </c>
    </row>
    <row r="98" spans="1:30" ht="270" hidden="1" x14ac:dyDescent="0.25">
      <c r="A98" s="11"/>
      <c r="B98" s="12"/>
      <c r="C98" s="139"/>
      <c r="D98" s="135" t="s">
        <v>421</v>
      </c>
      <c r="E98" s="139" t="s">
        <v>221</v>
      </c>
      <c r="F98" s="183" t="s">
        <v>418</v>
      </c>
      <c r="G98" s="142"/>
      <c r="H98" s="142"/>
      <c r="I98" s="142"/>
      <c r="J98" s="200"/>
      <c r="K98" s="120" t="s">
        <v>815</v>
      </c>
      <c r="L98" s="120" t="s">
        <v>816</v>
      </c>
      <c r="M98" s="120"/>
      <c r="N98" s="120" t="s">
        <v>994</v>
      </c>
      <c r="O98" s="120" t="s">
        <v>816</v>
      </c>
      <c r="P98" s="142"/>
      <c r="Q98" s="210"/>
      <c r="R98" s="210"/>
      <c r="S98" s="210"/>
      <c r="T98" s="200"/>
      <c r="U98" s="200"/>
      <c r="V98" s="200"/>
      <c r="W98" s="200"/>
      <c r="X98" s="200"/>
      <c r="Y98" s="200"/>
      <c r="Z98" s="200"/>
      <c r="AA98" s="200"/>
      <c r="AB98" s="142"/>
      <c r="AC98" s="136" t="s">
        <v>734</v>
      </c>
      <c r="AD98" s="4" t="s">
        <v>753</v>
      </c>
    </row>
    <row r="99" spans="1:30" ht="409.5" hidden="1" x14ac:dyDescent="0.25">
      <c r="A99" s="136"/>
      <c r="B99" s="139"/>
      <c r="C99" s="139"/>
      <c r="D99" s="135" t="s">
        <v>933</v>
      </c>
      <c r="E99" s="139" t="s">
        <v>222</v>
      </c>
      <c r="F99" s="183" t="s">
        <v>218</v>
      </c>
      <c r="G99" s="142"/>
      <c r="H99" s="142"/>
      <c r="I99" s="142"/>
      <c r="J99" s="200"/>
      <c r="K99" s="120" t="s">
        <v>817</v>
      </c>
      <c r="L99" s="120" t="s">
        <v>818</v>
      </c>
      <c r="M99" s="120"/>
      <c r="N99" s="120" t="s">
        <v>995</v>
      </c>
      <c r="O99" s="120" t="s">
        <v>996</v>
      </c>
      <c r="P99" s="142"/>
      <c r="Q99" s="210"/>
      <c r="R99" s="210"/>
      <c r="S99" s="210"/>
      <c r="T99" s="200"/>
      <c r="U99" s="200"/>
      <c r="V99" s="200"/>
      <c r="W99" s="200"/>
      <c r="X99" s="200"/>
      <c r="Y99" s="200"/>
      <c r="Z99" s="200"/>
      <c r="AA99" s="200"/>
      <c r="AB99" s="142"/>
      <c r="AC99" s="136" t="s">
        <v>734</v>
      </c>
      <c r="AD99" s="4" t="s">
        <v>753</v>
      </c>
    </row>
    <row r="100" spans="1:30" ht="360" hidden="1" x14ac:dyDescent="0.25">
      <c r="A100" s="136"/>
      <c r="B100" s="139"/>
      <c r="C100" s="139"/>
      <c r="D100" s="135" t="s">
        <v>933</v>
      </c>
      <c r="E100" s="139" t="s">
        <v>223</v>
      </c>
      <c r="F100" s="183" t="s">
        <v>419</v>
      </c>
      <c r="G100" s="142"/>
      <c r="H100" s="142"/>
      <c r="I100" s="142"/>
      <c r="J100" s="200"/>
      <c r="K100" s="120" t="s">
        <v>873</v>
      </c>
      <c r="L100" s="120" t="s">
        <v>874</v>
      </c>
      <c r="M100" s="120"/>
      <c r="N100" s="120" t="s">
        <v>997</v>
      </c>
      <c r="O100" s="120" t="s">
        <v>998</v>
      </c>
      <c r="P100" s="142"/>
      <c r="Q100" s="210"/>
      <c r="R100" s="210"/>
      <c r="S100" s="210"/>
      <c r="T100" s="200"/>
      <c r="U100" s="200"/>
      <c r="V100" s="200"/>
      <c r="W100" s="200"/>
      <c r="X100" s="200"/>
      <c r="Y100" s="200"/>
      <c r="Z100" s="200"/>
      <c r="AA100" s="200"/>
      <c r="AB100" s="142"/>
      <c r="AC100" s="136" t="s">
        <v>734</v>
      </c>
      <c r="AD100" s="4" t="s">
        <v>753</v>
      </c>
    </row>
    <row r="101" spans="1:30" ht="409.5" hidden="1" x14ac:dyDescent="0.25">
      <c r="A101" s="11"/>
      <c r="B101" s="12"/>
      <c r="C101" s="139"/>
      <c r="D101" s="135" t="s">
        <v>933</v>
      </c>
      <c r="E101" s="139" t="s">
        <v>224</v>
      </c>
      <c r="F101" s="183" t="s">
        <v>219</v>
      </c>
      <c r="G101" s="142"/>
      <c r="H101" s="142"/>
      <c r="I101" s="142"/>
      <c r="J101" s="200"/>
      <c r="K101" s="120" t="s">
        <v>817</v>
      </c>
      <c r="L101" s="120" t="s">
        <v>820</v>
      </c>
      <c r="M101" s="120"/>
      <c r="N101" s="120"/>
      <c r="O101" s="120" t="s">
        <v>820</v>
      </c>
      <c r="P101" s="142"/>
      <c r="Q101" s="210"/>
      <c r="R101" s="210"/>
      <c r="S101" s="210"/>
      <c r="T101" s="200"/>
      <c r="U101" s="200"/>
      <c r="V101" s="200"/>
      <c r="W101" s="200"/>
      <c r="X101" s="200"/>
      <c r="Y101" s="200"/>
      <c r="Z101" s="200"/>
      <c r="AA101" s="200"/>
      <c r="AB101" s="142"/>
      <c r="AC101" s="136" t="s">
        <v>734</v>
      </c>
      <c r="AD101" s="4" t="s">
        <v>753</v>
      </c>
    </row>
    <row r="102" spans="1:30" ht="283.5" hidden="1" x14ac:dyDescent="0.25">
      <c r="A102" s="11"/>
      <c r="B102" s="7"/>
      <c r="C102" s="139"/>
      <c r="D102" s="135" t="s">
        <v>933</v>
      </c>
      <c r="E102" s="139" t="s">
        <v>225</v>
      </c>
      <c r="F102" s="183" t="s">
        <v>220</v>
      </c>
      <c r="G102" s="142"/>
      <c r="H102" s="142"/>
      <c r="I102" s="142"/>
      <c r="J102" s="200"/>
      <c r="K102" s="120" t="s">
        <v>821</v>
      </c>
      <c r="L102" s="120" t="s">
        <v>822</v>
      </c>
      <c r="M102" s="120"/>
      <c r="N102" s="120" t="s">
        <v>999</v>
      </c>
      <c r="O102" s="120"/>
      <c r="P102" s="142"/>
      <c r="Q102" s="210"/>
      <c r="R102" s="210"/>
      <c r="S102" s="210"/>
      <c r="T102" s="200"/>
      <c r="U102" s="200"/>
      <c r="V102" s="200"/>
      <c r="W102" s="200"/>
      <c r="X102" s="200"/>
      <c r="Y102" s="200"/>
      <c r="Z102" s="200"/>
      <c r="AA102" s="200"/>
      <c r="AB102" s="142"/>
      <c r="AC102" s="136" t="s">
        <v>734</v>
      </c>
      <c r="AD102" s="4" t="s">
        <v>753</v>
      </c>
    </row>
    <row r="103" spans="1:30" ht="236.25" hidden="1" x14ac:dyDescent="0.25">
      <c r="A103" s="3" t="s">
        <v>265</v>
      </c>
      <c r="B103" s="131" t="s">
        <v>190</v>
      </c>
      <c r="C103" s="183" t="s">
        <v>648</v>
      </c>
      <c r="D103" s="135" t="s">
        <v>933</v>
      </c>
      <c r="E103" s="139" t="s">
        <v>231</v>
      </c>
      <c r="F103" s="183" t="s">
        <v>227</v>
      </c>
      <c r="G103" s="142"/>
      <c r="H103" s="142"/>
      <c r="I103" s="142"/>
      <c r="J103" s="200"/>
      <c r="K103" s="120" t="s">
        <v>817</v>
      </c>
      <c r="L103" s="120" t="s">
        <v>823</v>
      </c>
      <c r="M103" s="120"/>
      <c r="N103" s="120" t="s">
        <v>1000</v>
      </c>
      <c r="O103" s="120" t="s">
        <v>1001</v>
      </c>
      <c r="P103" s="142"/>
      <c r="Q103" s="210"/>
      <c r="R103" s="210"/>
      <c r="S103" s="210"/>
      <c r="T103" s="200"/>
      <c r="U103" s="200"/>
      <c r="V103" s="200"/>
      <c r="W103" s="200"/>
      <c r="X103" s="200"/>
      <c r="Y103" s="200"/>
      <c r="Z103" s="200"/>
      <c r="AA103" s="200"/>
      <c r="AB103" s="142"/>
      <c r="AC103" s="136" t="s">
        <v>734</v>
      </c>
      <c r="AD103" s="4" t="s">
        <v>753</v>
      </c>
    </row>
    <row r="104" spans="1:30" ht="409.5" hidden="1" x14ac:dyDescent="0.25">
      <c r="A104" s="11"/>
      <c r="B104" s="12"/>
      <c r="C104" s="139"/>
      <c r="D104" s="135" t="s">
        <v>933</v>
      </c>
      <c r="E104" s="139" t="s">
        <v>232</v>
      </c>
      <c r="F104" s="183" t="s">
        <v>228</v>
      </c>
      <c r="G104" s="142"/>
      <c r="H104" s="142"/>
      <c r="I104" s="142"/>
      <c r="J104" s="200"/>
      <c r="K104" s="120" t="s">
        <v>810</v>
      </c>
      <c r="L104" s="120" t="s">
        <v>824</v>
      </c>
      <c r="M104" s="120"/>
      <c r="N104" s="120" t="s">
        <v>1002</v>
      </c>
      <c r="O104" s="120" t="s">
        <v>824</v>
      </c>
      <c r="P104" s="142"/>
      <c r="Q104" s="210"/>
      <c r="R104" s="210"/>
      <c r="S104" s="210"/>
      <c r="T104" s="200"/>
      <c r="U104" s="200"/>
      <c r="V104" s="200"/>
      <c r="W104" s="200"/>
      <c r="X104" s="200"/>
      <c r="Y104" s="200"/>
      <c r="Z104" s="200"/>
      <c r="AA104" s="200"/>
      <c r="AB104" s="142"/>
      <c r="AC104" s="136" t="s">
        <v>734</v>
      </c>
      <c r="AD104" s="4" t="s">
        <v>753</v>
      </c>
    </row>
    <row r="105" spans="1:30" ht="409.5" hidden="1" x14ac:dyDescent="0.25">
      <c r="A105" s="11"/>
      <c r="B105" s="12"/>
      <c r="C105" s="139"/>
      <c r="D105" s="135" t="s">
        <v>933</v>
      </c>
      <c r="E105" s="139" t="s">
        <v>233</v>
      </c>
      <c r="F105" s="183" t="s">
        <v>229</v>
      </c>
      <c r="G105" s="142"/>
      <c r="H105" s="142"/>
      <c r="I105" s="142"/>
      <c r="J105" s="200"/>
      <c r="K105" s="120" t="s">
        <v>817</v>
      </c>
      <c r="L105" s="120" t="s">
        <v>875</v>
      </c>
      <c r="M105" s="120"/>
      <c r="N105" s="120" t="s">
        <v>1002</v>
      </c>
      <c r="O105" s="120" t="s">
        <v>1003</v>
      </c>
      <c r="P105" s="142"/>
      <c r="Q105" s="210"/>
      <c r="R105" s="210"/>
      <c r="S105" s="210"/>
      <c r="T105" s="200"/>
      <c r="U105" s="200"/>
      <c r="V105" s="200"/>
      <c r="W105" s="200"/>
      <c r="X105" s="200"/>
      <c r="Y105" s="200"/>
      <c r="Z105" s="200"/>
      <c r="AA105" s="200"/>
      <c r="AB105" s="142"/>
      <c r="AC105" s="136" t="s">
        <v>734</v>
      </c>
      <c r="AD105" s="4" t="s">
        <v>753</v>
      </c>
    </row>
    <row r="106" spans="1:30" ht="189" hidden="1" x14ac:dyDescent="0.25">
      <c r="A106" s="191"/>
      <c r="B106" s="7"/>
      <c r="C106" s="139"/>
      <c r="D106" s="135" t="s">
        <v>933</v>
      </c>
      <c r="E106" s="139" t="s">
        <v>234</v>
      </c>
      <c r="F106" s="183" t="s">
        <v>230</v>
      </c>
      <c r="G106" s="142"/>
      <c r="H106" s="142"/>
      <c r="I106" s="142"/>
      <c r="J106" s="200"/>
      <c r="K106" s="120" t="s">
        <v>817</v>
      </c>
      <c r="L106" s="120" t="s">
        <v>825</v>
      </c>
      <c r="M106" s="120"/>
      <c r="N106" s="120" t="s">
        <v>1002</v>
      </c>
      <c r="O106" s="120" t="s">
        <v>1004</v>
      </c>
      <c r="P106" s="142"/>
      <c r="Q106" s="210"/>
      <c r="R106" s="210"/>
      <c r="S106" s="210"/>
      <c r="T106" s="200"/>
      <c r="U106" s="200"/>
      <c r="V106" s="200"/>
      <c r="W106" s="200"/>
      <c r="X106" s="200"/>
      <c r="Y106" s="200"/>
      <c r="Z106" s="200"/>
      <c r="AA106" s="200"/>
      <c r="AB106" s="142"/>
      <c r="AC106" s="136" t="s">
        <v>734</v>
      </c>
      <c r="AD106" s="4" t="s">
        <v>753</v>
      </c>
    </row>
    <row r="107" spans="1:30" ht="128.25" hidden="1" customHeight="1" x14ac:dyDescent="0.25">
      <c r="A107" s="3" t="s">
        <v>266</v>
      </c>
      <c r="B107" s="131" t="s">
        <v>191</v>
      </c>
      <c r="C107" s="139" t="s">
        <v>235</v>
      </c>
      <c r="D107" s="135" t="s">
        <v>933</v>
      </c>
      <c r="E107" s="139" t="s">
        <v>236</v>
      </c>
      <c r="F107" s="183" t="s">
        <v>420</v>
      </c>
      <c r="G107" s="142"/>
      <c r="H107" s="142"/>
      <c r="I107" s="142"/>
      <c r="J107" s="200"/>
      <c r="K107" s="120" t="s">
        <v>826</v>
      </c>
      <c r="L107" s="120" t="s">
        <v>860</v>
      </c>
      <c r="M107" s="120"/>
      <c r="N107" s="120" t="s">
        <v>826</v>
      </c>
      <c r="O107" s="120" t="s">
        <v>1005</v>
      </c>
      <c r="P107" s="142"/>
      <c r="Q107" s="210"/>
      <c r="R107" s="210"/>
      <c r="S107" s="210"/>
      <c r="T107" s="200"/>
      <c r="U107" s="200"/>
      <c r="V107" s="200"/>
      <c r="W107" s="200"/>
      <c r="X107" s="200"/>
      <c r="Y107" s="200"/>
      <c r="Z107" s="200"/>
      <c r="AA107" s="200"/>
      <c r="AB107" s="142"/>
      <c r="AC107" s="136" t="s">
        <v>734</v>
      </c>
      <c r="AD107" s="4" t="s">
        <v>753</v>
      </c>
    </row>
    <row r="108" spans="1:30" ht="173.25" hidden="1" x14ac:dyDescent="0.25">
      <c r="A108" s="11"/>
      <c r="B108" s="12"/>
      <c r="C108" s="139"/>
      <c r="D108" s="135" t="s">
        <v>933</v>
      </c>
      <c r="E108" s="139" t="s">
        <v>237</v>
      </c>
      <c r="F108" s="183" t="s">
        <v>420</v>
      </c>
      <c r="G108" s="142"/>
      <c r="H108" s="142"/>
      <c r="I108" s="142"/>
      <c r="J108" s="200"/>
      <c r="K108" s="120" t="s">
        <v>826</v>
      </c>
      <c r="L108" s="120" t="s">
        <v>860</v>
      </c>
      <c r="M108" s="120"/>
      <c r="N108" s="120" t="s">
        <v>826</v>
      </c>
      <c r="O108" s="120" t="s">
        <v>1006</v>
      </c>
      <c r="P108" s="142"/>
      <c r="Q108" s="210"/>
      <c r="R108" s="210"/>
      <c r="S108" s="210"/>
      <c r="T108" s="200"/>
      <c r="U108" s="200"/>
      <c r="V108" s="200"/>
      <c r="W108" s="200"/>
      <c r="X108" s="200"/>
      <c r="Y108" s="200"/>
      <c r="Z108" s="200"/>
      <c r="AA108" s="200"/>
      <c r="AB108" s="142"/>
      <c r="AC108" s="136" t="s">
        <v>734</v>
      </c>
      <c r="AD108" s="4" t="s">
        <v>753</v>
      </c>
    </row>
    <row r="109" spans="1:30" ht="114.75" hidden="1" x14ac:dyDescent="0.25">
      <c r="A109" s="11"/>
      <c r="B109" s="12"/>
      <c r="C109" s="139"/>
      <c r="D109" s="135" t="s">
        <v>933</v>
      </c>
      <c r="E109" s="139" t="s">
        <v>238</v>
      </c>
      <c r="F109" s="183" t="s">
        <v>241</v>
      </c>
      <c r="G109" s="142"/>
      <c r="H109" s="142"/>
      <c r="I109" s="142"/>
      <c r="J109" s="200"/>
      <c r="K109" s="120" t="s">
        <v>810</v>
      </c>
      <c r="L109" s="120"/>
      <c r="M109" s="120"/>
      <c r="N109" s="120" t="s">
        <v>804</v>
      </c>
      <c r="O109" s="120" t="s">
        <v>1007</v>
      </c>
      <c r="P109" s="142"/>
      <c r="Q109" s="210"/>
      <c r="R109" s="210"/>
      <c r="S109" s="210"/>
      <c r="T109" s="200"/>
      <c r="U109" s="200"/>
      <c r="V109" s="200"/>
      <c r="W109" s="200"/>
      <c r="X109" s="200"/>
      <c r="Y109" s="200"/>
      <c r="Z109" s="200"/>
      <c r="AA109" s="200"/>
      <c r="AB109" s="142"/>
      <c r="AC109" s="136" t="s">
        <v>734</v>
      </c>
      <c r="AD109" s="4" t="s">
        <v>753</v>
      </c>
    </row>
    <row r="110" spans="1:30" ht="409.5" hidden="1" x14ac:dyDescent="0.25">
      <c r="A110" s="11"/>
      <c r="B110" s="12"/>
      <c r="C110" s="139"/>
      <c r="D110" s="135" t="s">
        <v>933</v>
      </c>
      <c r="E110" s="139" t="s">
        <v>239</v>
      </c>
      <c r="F110" s="183" t="s">
        <v>242</v>
      </c>
      <c r="G110" s="142"/>
      <c r="H110" s="142"/>
      <c r="I110" s="142"/>
      <c r="J110" s="200"/>
      <c r="K110" s="120" t="s">
        <v>810</v>
      </c>
      <c r="L110" s="120" t="s">
        <v>876</v>
      </c>
      <c r="M110" s="120"/>
      <c r="N110" s="120" t="s">
        <v>810</v>
      </c>
      <c r="O110" s="120" t="s">
        <v>876</v>
      </c>
      <c r="P110" s="142"/>
      <c r="Q110" s="210"/>
      <c r="R110" s="210"/>
      <c r="S110" s="210"/>
      <c r="T110" s="200"/>
      <c r="U110" s="200"/>
      <c r="V110" s="200"/>
      <c r="W110" s="200"/>
      <c r="X110" s="200"/>
      <c r="Y110" s="200"/>
      <c r="Z110" s="200"/>
      <c r="AA110" s="200"/>
      <c r="AB110" s="142"/>
      <c r="AC110" s="136" t="s">
        <v>734</v>
      </c>
      <c r="AD110" s="4" t="s">
        <v>753</v>
      </c>
    </row>
    <row r="111" spans="1:30" ht="173.25" hidden="1" x14ac:dyDescent="0.25">
      <c r="A111" s="11"/>
      <c r="B111" s="12"/>
      <c r="C111" s="139"/>
      <c r="D111" s="135" t="s">
        <v>933</v>
      </c>
      <c r="E111" s="139" t="s">
        <v>240</v>
      </c>
      <c r="F111" s="183" t="s">
        <v>243</v>
      </c>
      <c r="G111" s="142"/>
      <c r="H111" s="142"/>
      <c r="I111" s="142"/>
      <c r="J111" s="200"/>
      <c r="K111" s="120" t="s">
        <v>804</v>
      </c>
      <c r="L111" s="120" t="s">
        <v>827</v>
      </c>
      <c r="M111" s="120"/>
      <c r="N111" s="120" t="s">
        <v>804</v>
      </c>
      <c r="O111" s="120" t="s">
        <v>1008</v>
      </c>
      <c r="P111" s="142"/>
      <c r="Q111" s="210"/>
      <c r="R111" s="210"/>
      <c r="S111" s="210"/>
      <c r="T111" s="200"/>
      <c r="U111" s="200"/>
      <c r="V111" s="200"/>
      <c r="W111" s="200"/>
      <c r="X111" s="200"/>
      <c r="Y111" s="200"/>
      <c r="Z111" s="200"/>
      <c r="AA111" s="200"/>
      <c r="AB111" s="142"/>
      <c r="AC111" s="136" t="s">
        <v>734</v>
      </c>
      <c r="AD111" s="4" t="s">
        <v>753</v>
      </c>
    </row>
    <row r="112" spans="1:30" ht="204.75" hidden="1" x14ac:dyDescent="0.25">
      <c r="A112" s="11"/>
      <c r="B112" s="12"/>
      <c r="C112" s="139"/>
      <c r="D112" s="135" t="s">
        <v>933</v>
      </c>
      <c r="E112" s="139" t="s">
        <v>244</v>
      </c>
      <c r="F112" s="183" t="s">
        <v>422</v>
      </c>
      <c r="G112" s="142"/>
      <c r="H112" s="142"/>
      <c r="I112" s="142"/>
      <c r="J112" s="200"/>
      <c r="K112" s="120" t="s">
        <v>819</v>
      </c>
      <c r="L112" s="120" t="s">
        <v>828</v>
      </c>
      <c r="M112" s="120"/>
      <c r="N112" s="120" t="s">
        <v>819</v>
      </c>
      <c r="O112" s="120" t="s">
        <v>828</v>
      </c>
      <c r="P112" s="142"/>
      <c r="Q112" s="210"/>
      <c r="R112" s="210"/>
      <c r="S112" s="210"/>
      <c r="T112" s="200"/>
      <c r="U112" s="200"/>
      <c r="V112" s="200"/>
      <c r="W112" s="200"/>
      <c r="X112" s="200"/>
      <c r="Y112" s="200"/>
      <c r="Z112" s="200"/>
      <c r="AA112" s="200"/>
      <c r="AB112" s="142"/>
      <c r="AC112" s="136" t="s">
        <v>734</v>
      </c>
      <c r="AD112" s="4" t="s">
        <v>753</v>
      </c>
    </row>
    <row r="113" spans="1:30" ht="409.5" hidden="1" x14ac:dyDescent="0.25">
      <c r="A113" s="11"/>
      <c r="B113" s="12"/>
      <c r="C113" s="139"/>
      <c r="D113" s="135" t="s">
        <v>933</v>
      </c>
      <c r="E113" s="139" t="s">
        <v>245</v>
      </c>
      <c r="F113" s="183" t="s">
        <v>778</v>
      </c>
      <c r="G113" s="142"/>
      <c r="H113" s="142"/>
      <c r="I113" s="142"/>
      <c r="J113" s="200"/>
      <c r="K113" s="120" t="s">
        <v>804</v>
      </c>
      <c r="L113" s="120" t="s">
        <v>836</v>
      </c>
      <c r="M113" s="120"/>
      <c r="N113" s="120" t="s">
        <v>819</v>
      </c>
      <c r="O113" s="120" t="s">
        <v>836</v>
      </c>
      <c r="P113" s="142"/>
      <c r="Q113" s="210"/>
      <c r="R113" s="210"/>
      <c r="S113" s="210"/>
      <c r="T113" s="200"/>
      <c r="U113" s="200"/>
      <c r="V113" s="200"/>
      <c r="W113" s="200"/>
      <c r="X113" s="200"/>
      <c r="Y113" s="200"/>
      <c r="Z113" s="200"/>
      <c r="AA113" s="200"/>
      <c r="AB113" s="142"/>
      <c r="AC113" s="136" t="s">
        <v>734</v>
      </c>
      <c r="AD113" s="4" t="s">
        <v>753</v>
      </c>
    </row>
    <row r="114" spans="1:30" ht="409.5" hidden="1" x14ac:dyDescent="0.25">
      <c r="A114" s="191"/>
      <c r="B114" s="7"/>
      <c r="C114" s="139"/>
      <c r="D114" s="135" t="s">
        <v>933</v>
      </c>
      <c r="E114" s="139" t="s">
        <v>247</v>
      </c>
      <c r="F114" s="183" t="s">
        <v>246</v>
      </c>
      <c r="G114" s="142"/>
      <c r="H114" s="142"/>
      <c r="I114" s="142"/>
      <c r="J114" s="200"/>
      <c r="K114" s="120" t="s">
        <v>813</v>
      </c>
      <c r="L114" s="120" t="s">
        <v>861</v>
      </c>
      <c r="M114" s="120"/>
      <c r="N114" s="120" t="s">
        <v>810</v>
      </c>
      <c r="O114" s="120" t="s">
        <v>1009</v>
      </c>
      <c r="P114" s="142"/>
      <c r="Q114" s="210"/>
      <c r="R114" s="210"/>
      <c r="S114" s="210"/>
      <c r="T114" s="200"/>
      <c r="U114" s="200"/>
      <c r="V114" s="200"/>
      <c r="W114" s="200"/>
      <c r="X114" s="200"/>
      <c r="Y114" s="200"/>
      <c r="Z114" s="200"/>
      <c r="AA114" s="200"/>
      <c r="AB114" s="142"/>
      <c r="AC114" s="136" t="s">
        <v>734</v>
      </c>
      <c r="AD114" s="4" t="s">
        <v>753</v>
      </c>
    </row>
    <row r="115" spans="1:30" ht="409.5" hidden="1" x14ac:dyDescent="0.25">
      <c r="A115" s="3" t="s">
        <v>267</v>
      </c>
      <c r="B115" s="131" t="s">
        <v>192</v>
      </c>
      <c r="C115" s="139" t="s">
        <v>248</v>
      </c>
      <c r="D115" s="135" t="s">
        <v>933</v>
      </c>
      <c r="E115" s="139" t="s">
        <v>250</v>
      </c>
      <c r="F115" s="183" t="s">
        <v>249</v>
      </c>
      <c r="G115" s="142"/>
      <c r="H115" s="142"/>
      <c r="I115" s="142"/>
      <c r="J115" s="200"/>
      <c r="K115" s="120" t="s">
        <v>813</v>
      </c>
      <c r="L115" s="120" t="s">
        <v>862</v>
      </c>
      <c r="M115" s="120"/>
      <c r="N115" s="120" t="s">
        <v>1010</v>
      </c>
      <c r="O115" s="120" t="s">
        <v>862</v>
      </c>
      <c r="P115" s="142"/>
      <c r="Q115" s="210"/>
      <c r="R115" s="210"/>
      <c r="S115" s="210"/>
      <c r="T115" s="200"/>
      <c r="U115" s="200"/>
      <c r="V115" s="200"/>
      <c r="W115" s="200"/>
      <c r="X115" s="200"/>
      <c r="Y115" s="200"/>
      <c r="Z115" s="200"/>
      <c r="AA115" s="200"/>
      <c r="AB115" s="142"/>
      <c r="AC115" s="136" t="s">
        <v>734</v>
      </c>
      <c r="AD115" s="4" t="s">
        <v>753</v>
      </c>
    </row>
    <row r="116" spans="1:30" ht="409.5" hidden="1" x14ac:dyDescent="0.25">
      <c r="A116" s="191"/>
      <c r="B116" s="7"/>
      <c r="C116" s="139"/>
      <c r="D116" s="135" t="s">
        <v>421</v>
      </c>
      <c r="E116" s="139" t="s">
        <v>251</v>
      </c>
      <c r="F116" s="194" t="s">
        <v>252</v>
      </c>
      <c r="G116" s="142"/>
      <c r="H116" s="142"/>
      <c r="I116" s="142"/>
      <c r="J116" s="200"/>
      <c r="K116" s="120" t="s">
        <v>813</v>
      </c>
      <c r="L116" s="120" t="s">
        <v>829</v>
      </c>
      <c r="M116" s="120"/>
      <c r="N116" s="120" t="s">
        <v>1010</v>
      </c>
      <c r="O116" s="120" t="s">
        <v>829</v>
      </c>
      <c r="P116" s="142"/>
      <c r="Q116" s="210"/>
      <c r="R116" s="210"/>
      <c r="S116" s="210"/>
      <c r="T116" s="200"/>
      <c r="U116" s="200"/>
      <c r="V116" s="200"/>
      <c r="W116" s="200"/>
      <c r="X116" s="200"/>
      <c r="Y116" s="200"/>
      <c r="Z116" s="200"/>
      <c r="AA116" s="200"/>
      <c r="AB116" s="142"/>
      <c r="AC116" s="136" t="s">
        <v>734</v>
      </c>
      <c r="AD116" s="4" t="s">
        <v>753</v>
      </c>
    </row>
    <row r="117" spans="1:30" ht="30.75" hidden="1" customHeight="1" x14ac:dyDescent="0.25">
      <c r="A117" s="187" t="s">
        <v>37</v>
      </c>
      <c r="B117" s="136" t="s">
        <v>26</v>
      </c>
      <c r="C117" s="459" t="s">
        <v>296</v>
      </c>
      <c r="D117" s="459"/>
      <c r="E117" s="459"/>
      <c r="F117" s="459"/>
      <c r="G117" s="459"/>
      <c r="H117" s="459"/>
      <c r="I117" s="460"/>
      <c r="J117" s="460"/>
      <c r="K117" s="460"/>
      <c r="L117" s="460"/>
      <c r="M117" s="460"/>
      <c r="N117" s="460"/>
      <c r="O117" s="460"/>
      <c r="P117" s="460"/>
      <c r="Q117" s="460"/>
      <c r="R117" s="460"/>
      <c r="S117" s="460"/>
      <c r="T117" s="460"/>
      <c r="U117" s="460"/>
      <c r="V117" s="460"/>
      <c r="W117" s="460"/>
      <c r="X117" s="460"/>
      <c r="Y117" s="460"/>
      <c r="Z117" s="460"/>
      <c r="AA117" s="460"/>
      <c r="AB117" s="460"/>
      <c r="AC117" s="4"/>
      <c r="AD117" s="4"/>
    </row>
    <row r="118" spans="1:30" s="36" customFormat="1" ht="407.25" hidden="1" customHeight="1" x14ac:dyDescent="0.25">
      <c r="A118" s="3" t="s">
        <v>253</v>
      </c>
      <c r="B118" s="139" t="s">
        <v>272</v>
      </c>
      <c r="C118" s="139" t="s">
        <v>701</v>
      </c>
      <c r="D118" s="135" t="s">
        <v>934</v>
      </c>
      <c r="E118" s="139" t="s">
        <v>275</v>
      </c>
      <c r="F118" s="139" t="s">
        <v>288</v>
      </c>
      <c r="G118" s="142" t="s">
        <v>283</v>
      </c>
      <c r="H118" s="142" t="s">
        <v>590</v>
      </c>
      <c r="I118" s="142">
        <v>100</v>
      </c>
      <c r="J118" s="142">
        <v>100</v>
      </c>
      <c r="K118" s="120">
        <v>100</v>
      </c>
      <c r="L118" s="120"/>
      <c r="M118" s="120">
        <v>100</v>
      </c>
      <c r="N118" s="120">
        <v>100</v>
      </c>
      <c r="O118" s="120"/>
      <c r="P118" s="142">
        <v>100</v>
      </c>
      <c r="Q118" s="165">
        <v>100</v>
      </c>
      <c r="R118" s="165"/>
      <c r="S118" s="165"/>
      <c r="T118" s="142">
        <v>100</v>
      </c>
      <c r="U118" s="142">
        <v>100</v>
      </c>
      <c r="V118" s="142">
        <v>100</v>
      </c>
      <c r="W118" s="142">
        <v>100</v>
      </c>
      <c r="X118" s="142">
        <v>100</v>
      </c>
      <c r="Y118" s="142">
        <v>100</v>
      </c>
      <c r="Z118" s="142">
        <v>100</v>
      </c>
      <c r="AA118" s="142">
        <v>100</v>
      </c>
      <c r="AB118" s="142">
        <v>100</v>
      </c>
      <c r="AC118" s="136" t="s">
        <v>734</v>
      </c>
      <c r="AD118" s="4" t="s">
        <v>577</v>
      </c>
    </row>
    <row r="119" spans="1:30" s="36" customFormat="1" ht="105" hidden="1" x14ac:dyDescent="0.25">
      <c r="A119" s="3" t="s">
        <v>273</v>
      </c>
      <c r="B119" s="139" t="s">
        <v>274</v>
      </c>
      <c r="C119" s="139" t="s">
        <v>578</v>
      </c>
      <c r="D119" s="135" t="s">
        <v>579</v>
      </c>
      <c r="E119" s="139" t="s">
        <v>276</v>
      </c>
      <c r="F119" s="139" t="s">
        <v>441</v>
      </c>
      <c r="G119" s="142" t="s">
        <v>432</v>
      </c>
      <c r="H119" s="142" t="s">
        <v>580</v>
      </c>
      <c r="I119" s="142">
        <v>3</v>
      </c>
      <c r="J119" s="142">
        <v>3</v>
      </c>
      <c r="K119" s="120">
        <v>3</v>
      </c>
      <c r="L119" s="120"/>
      <c r="M119" s="120">
        <v>4</v>
      </c>
      <c r="N119" s="120">
        <v>3</v>
      </c>
      <c r="O119" s="120" t="s">
        <v>1011</v>
      </c>
      <c r="P119" s="142">
        <v>4</v>
      </c>
      <c r="Q119" s="165">
        <v>5</v>
      </c>
      <c r="R119" s="165"/>
      <c r="S119" s="165"/>
      <c r="T119" s="142">
        <v>5</v>
      </c>
      <c r="U119" s="142">
        <v>6</v>
      </c>
      <c r="V119" s="142">
        <v>6</v>
      </c>
      <c r="W119" s="142">
        <v>6</v>
      </c>
      <c r="X119" s="142">
        <v>7</v>
      </c>
      <c r="Y119" s="142">
        <v>7</v>
      </c>
      <c r="Z119" s="142">
        <v>8</v>
      </c>
      <c r="AA119" s="142">
        <v>9</v>
      </c>
      <c r="AB119" s="142">
        <v>10</v>
      </c>
      <c r="AC119" s="136" t="s">
        <v>734</v>
      </c>
      <c r="AD119" s="4" t="s">
        <v>577</v>
      </c>
    </row>
    <row r="120" spans="1:30" s="36" customFormat="1" ht="94.5" hidden="1" x14ac:dyDescent="0.25">
      <c r="A120" s="3" t="s">
        <v>277</v>
      </c>
      <c r="B120" s="139" t="s">
        <v>278</v>
      </c>
      <c r="C120" s="139" t="s">
        <v>581</v>
      </c>
      <c r="D120" s="135" t="s">
        <v>934</v>
      </c>
      <c r="E120" s="139" t="s">
        <v>676</v>
      </c>
      <c r="F120" s="139" t="s">
        <v>295</v>
      </c>
      <c r="G120" s="142" t="s">
        <v>433</v>
      </c>
      <c r="H120" s="142" t="s">
        <v>582</v>
      </c>
      <c r="I120" s="146">
        <v>80</v>
      </c>
      <c r="J120" s="146">
        <v>80</v>
      </c>
      <c r="K120" s="104">
        <v>100</v>
      </c>
      <c r="L120" s="104"/>
      <c r="M120" s="104">
        <v>100</v>
      </c>
      <c r="N120" s="104">
        <v>100</v>
      </c>
      <c r="O120" s="104" t="s">
        <v>1012</v>
      </c>
      <c r="P120" s="146">
        <v>100</v>
      </c>
      <c r="Q120" s="164">
        <v>100</v>
      </c>
      <c r="R120" s="164"/>
      <c r="S120" s="164"/>
      <c r="T120" s="146">
        <v>100</v>
      </c>
      <c r="U120" s="146">
        <v>100</v>
      </c>
      <c r="V120" s="146">
        <v>100</v>
      </c>
      <c r="W120" s="146">
        <v>100</v>
      </c>
      <c r="X120" s="146">
        <v>100</v>
      </c>
      <c r="Y120" s="146">
        <v>100</v>
      </c>
      <c r="Z120" s="146">
        <v>100</v>
      </c>
      <c r="AA120" s="146">
        <v>100</v>
      </c>
      <c r="AB120" s="146">
        <v>100</v>
      </c>
      <c r="AC120" s="136" t="s">
        <v>734</v>
      </c>
      <c r="AD120" s="4" t="s">
        <v>577</v>
      </c>
    </row>
    <row r="121" spans="1:30" s="10" customFormat="1" ht="210" hidden="1" x14ac:dyDescent="0.25">
      <c r="A121" s="37" t="s">
        <v>279</v>
      </c>
      <c r="B121" s="139" t="s">
        <v>282</v>
      </c>
      <c r="C121" s="139" t="s">
        <v>583</v>
      </c>
      <c r="D121" s="135" t="s">
        <v>934</v>
      </c>
      <c r="E121" s="139" t="s">
        <v>280</v>
      </c>
      <c r="F121" s="139" t="s">
        <v>423</v>
      </c>
      <c r="G121" s="142" t="s">
        <v>584</v>
      </c>
      <c r="H121" s="142" t="s">
        <v>585</v>
      </c>
      <c r="I121" s="146">
        <v>15</v>
      </c>
      <c r="J121" s="146">
        <v>15</v>
      </c>
      <c r="K121" s="104"/>
      <c r="L121" s="104"/>
      <c r="M121" s="104">
        <v>20</v>
      </c>
      <c r="N121" s="104">
        <v>20</v>
      </c>
      <c r="O121" s="104"/>
      <c r="P121" s="146">
        <v>20</v>
      </c>
      <c r="Q121" s="164">
        <v>20</v>
      </c>
      <c r="R121" s="164"/>
      <c r="S121" s="164"/>
      <c r="T121" s="146">
        <v>20</v>
      </c>
      <c r="U121" s="146">
        <v>25</v>
      </c>
      <c r="V121" s="146">
        <v>25</v>
      </c>
      <c r="W121" s="146">
        <v>25</v>
      </c>
      <c r="X121" s="146">
        <v>30</v>
      </c>
      <c r="Y121" s="146">
        <v>30</v>
      </c>
      <c r="Z121" s="146">
        <v>30</v>
      </c>
      <c r="AA121" s="146">
        <v>30</v>
      </c>
      <c r="AB121" s="146">
        <v>37</v>
      </c>
      <c r="AC121" s="136" t="s">
        <v>734</v>
      </c>
      <c r="AD121" s="42" t="s">
        <v>577</v>
      </c>
    </row>
    <row r="122" spans="1:30" s="36" customFormat="1" ht="78.75" hidden="1" x14ac:dyDescent="0.25">
      <c r="A122" s="3" t="s">
        <v>286</v>
      </c>
      <c r="B122" s="139" t="s">
        <v>287</v>
      </c>
      <c r="C122" s="139" t="s">
        <v>285</v>
      </c>
      <c r="D122" s="135" t="s">
        <v>934</v>
      </c>
      <c r="E122" s="139" t="s">
        <v>289</v>
      </c>
      <c r="F122" s="139" t="s">
        <v>284</v>
      </c>
      <c r="G122" s="142" t="s">
        <v>586</v>
      </c>
      <c r="H122" s="142" t="s">
        <v>587</v>
      </c>
      <c r="I122" s="146">
        <v>45</v>
      </c>
      <c r="J122" s="146">
        <v>68</v>
      </c>
      <c r="K122" s="104">
        <v>10</v>
      </c>
      <c r="L122" s="104"/>
      <c r="M122" s="104">
        <v>112</v>
      </c>
      <c r="N122" s="104">
        <v>0</v>
      </c>
      <c r="O122" s="104" t="s">
        <v>1013</v>
      </c>
      <c r="P122" s="146">
        <v>112</v>
      </c>
      <c r="Q122" s="164">
        <v>152</v>
      </c>
      <c r="R122" s="164"/>
      <c r="S122" s="164"/>
      <c r="T122" s="146">
        <v>222</v>
      </c>
      <c r="U122" s="146">
        <v>292</v>
      </c>
      <c r="V122" s="146">
        <v>362</v>
      </c>
      <c r="W122" s="146">
        <v>432</v>
      </c>
      <c r="X122" s="146">
        <v>502</v>
      </c>
      <c r="Y122" s="146">
        <v>572</v>
      </c>
      <c r="Z122" s="146">
        <v>642</v>
      </c>
      <c r="AA122" s="146">
        <v>682</v>
      </c>
      <c r="AB122" s="146">
        <v>700</v>
      </c>
      <c r="AC122" s="136" t="s">
        <v>734</v>
      </c>
      <c r="AD122" s="4" t="s">
        <v>451</v>
      </c>
    </row>
    <row r="123" spans="1:30" s="36" customFormat="1" ht="174" hidden="1" customHeight="1" x14ac:dyDescent="0.25">
      <c r="A123" s="3" t="s">
        <v>291</v>
      </c>
      <c r="B123" s="139" t="s">
        <v>290</v>
      </c>
      <c r="C123" s="139" t="s">
        <v>702</v>
      </c>
      <c r="D123" s="135" t="s">
        <v>934</v>
      </c>
      <c r="E123" s="139" t="s">
        <v>677</v>
      </c>
      <c r="F123" s="183" t="s">
        <v>281</v>
      </c>
      <c r="G123" s="142" t="s">
        <v>588</v>
      </c>
      <c r="H123" s="142" t="s">
        <v>589</v>
      </c>
      <c r="I123" s="146">
        <v>1</v>
      </c>
      <c r="J123" s="146">
        <v>1</v>
      </c>
      <c r="K123" s="104">
        <v>1</v>
      </c>
      <c r="L123" s="104"/>
      <c r="M123" s="104">
        <v>1</v>
      </c>
      <c r="N123" s="104">
        <v>1</v>
      </c>
      <c r="O123" s="104"/>
      <c r="P123" s="146">
        <v>1</v>
      </c>
      <c r="Q123" s="164">
        <v>2</v>
      </c>
      <c r="R123" s="164"/>
      <c r="S123" s="164"/>
      <c r="T123" s="146">
        <v>2</v>
      </c>
      <c r="U123" s="146">
        <v>3</v>
      </c>
      <c r="V123" s="146">
        <v>3</v>
      </c>
      <c r="W123" s="146">
        <v>3</v>
      </c>
      <c r="X123" s="146">
        <v>4</v>
      </c>
      <c r="Y123" s="146">
        <v>4</v>
      </c>
      <c r="Z123" s="146">
        <v>4</v>
      </c>
      <c r="AA123" s="146">
        <v>5</v>
      </c>
      <c r="AB123" s="146">
        <v>5</v>
      </c>
      <c r="AC123" s="136" t="s">
        <v>734</v>
      </c>
      <c r="AD123" s="4" t="s">
        <v>577</v>
      </c>
    </row>
    <row r="124" spans="1:30" hidden="1" x14ac:dyDescent="0.25">
      <c r="A124" s="188" t="s">
        <v>38</v>
      </c>
      <c r="B124" s="200" t="s">
        <v>293</v>
      </c>
      <c r="C124" s="474" t="s">
        <v>292</v>
      </c>
      <c r="D124" s="476"/>
      <c r="E124" s="476"/>
      <c r="F124" s="476"/>
      <c r="G124" s="476"/>
      <c r="H124" s="476"/>
      <c r="I124" s="426"/>
      <c r="J124" s="426"/>
      <c r="K124" s="426"/>
      <c r="L124" s="426"/>
      <c r="M124" s="426"/>
      <c r="N124" s="426"/>
      <c r="O124" s="426"/>
      <c r="P124" s="426"/>
      <c r="Q124" s="426"/>
      <c r="R124" s="426"/>
      <c r="S124" s="426"/>
      <c r="T124" s="426"/>
      <c r="U124" s="426"/>
      <c r="V124" s="426"/>
      <c r="W124" s="426"/>
      <c r="X124" s="426"/>
      <c r="Y124" s="426"/>
      <c r="Z124" s="426"/>
      <c r="AA124" s="426"/>
      <c r="AB124" s="427"/>
      <c r="AC124" s="40"/>
      <c r="AD124" s="40"/>
    </row>
    <row r="125" spans="1:30" s="45" customFormat="1" ht="143.25" hidden="1" customHeight="1" x14ac:dyDescent="0.25">
      <c r="A125" s="43" t="s">
        <v>294</v>
      </c>
      <c r="B125" s="140" t="s">
        <v>297</v>
      </c>
      <c r="C125" s="140" t="s">
        <v>431</v>
      </c>
      <c r="D125" s="185" t="s">
        <v>935</v>
      </c>
      <c r="E125" s="183" t="s">
        <v>298</v>
      </c>
      <c r="F125" s="114" t="s">
        <v>551</v>
      </c>
      <c r="G125" s="147" t="s">
        <v>314</v>
      </c>
      <c r="H125" s="92" t="s">
        <v>727</v>
      </c>
      <c r="I125" s="91">
        <v>30</v>
      </c>
      <c r="J125" s="86">
        <v>35</v>
      </c>
      <c r="K125" s="155">
        <v>35</v>
      </c>
      <c r="L125" s="155" t="s">
        <v>842</v>
      </c>
      <c r="M125" s="155">
        <v>50</v>
      </c>
      <c r="N125" s="155">
        <v>50</v>
      </c>
      <c r="O125" s="155"/>
      <c r="P125" s="86">
        <v>50</v>
      </c>
      <c r="Q125" s="219">
        <v>60</v>
      </c>
      <c r="R125" s="219"/>
      <c r="S125" s="219"/>
      <c r="T125" s="86">
        <v>70</v>
      </c>
      <c r="U125" s="86">
        <v>75</v>
      </c>
      <c r="V125" s="86">
        <v>80</v>
      </c>
      <c r="W125" s="86">
        <v>85</v>
      </c>
      <c r="X125" s="86">
        <v>95</v>
      </c>
      <c r="Y125" s="86">
        <v>100</v>
      </c>
      <c r="Z125" s="86">
        <v>100</v>
      </c>
      <c r="AA125" s="86">
        <v>100</v>
      </c>
      <c r="AB125" s="86">
        <v>100</v>
      </c>
      <c r="AC125" s="136" t="s">
        <v>734</v>
      </c>
      <c r="AD125" s="44" t="s">
        <v>759</v>
      </c>
    </row>
    <row r="126" spans="1:30" s="45" customFormat="1" ht="150.75" hidden="1" customHeight="1" x14ac:dyDescent="0.25">
      <c r="A126" s="46"/>
      <c r="B126" s="35"/>
      <c r="C126" s="35"/>
      <c r="D126" s="185" t="s">
        <v>935</v>
      </c>
      <c r="E126" s="183" t="s">
        <v>301</v>
      </c>
      <c r="F126" s="114" t="s">
        <v>552</v>
      </c>
      <c r="G126" s="147" t="s">
        <v>315</v>
      </c>
      <c r="H126" s="92" t="s">
        <v>553</v>
      </c>
      <c r="I126" s="91">
        <v>20</v>
      </c>
      <c r="J126" s="86">
        <v>20</v>
      </c>
      <c r="K126" s="155">
        <v>20</v>
      </c>
      <c r="L126" s="155" t="s">
        <v>843</v>
      </c>
      <c r="M126" s="155">
        <v>50</v>
      </c>
      <c r="N126" s="155">
        <v>50</v>
      </c>
      <c r="O126" s="155"/>
      <c r="P126" s="86">
        <v>50</v>
      </c>
      <c r="Q126" s="219">
        <v>60</v>
      </c>
      <c r="R126" s="219"/>
      <c r="S126" s="219"/>
      <c r="T126" s="86">
        <v>70</v>
      </c>
      <c r="U126" s="86">
        <v>80</v>
      </c>
      <c r="V126" s="86">
        <v>90</v>
      </c>
      <c r="W126" s="86">
        <v>100</v>
      </c>
      <c r="X126" s="86">
        <v>100</v>
      </c>
      <c r="Y126" s="86">
        <v>100</v>
      </c>
      <c r="Z126" s="86">
        <v>100</v>
      </c>
      <c r="AA126" s="86">
        <v>100</v>
      </c>
      <c r="AB126" s="86">
        <v>100</v>
      </c>
      <c r="AC126" s="136" t="s">
        <v>734</v>
      </c>
      <c r="AD126" s="44" t="s">
        <v>759</v>
      </c>
    </row>
    <row r="127" spans="1:30" s="45" customFormat="1" ht="128.25" hidden="1" customHeight="1" x14ac:dyDescent="0.25">
      <c r="A127" s="47" t="s">
        <v>300</v>
      </c>
      <c r="B127" s="183" t="s">
        <v>299</v>
      </c>
      <c r="C127" s="183" t="s">
        <v>710</v>
      </c>
      <c r="D127" s="185" t="s">
        <v>935</v>
      </c>
      <c r="E127" s="183" t="s">
        <v>554</v>
      </c>
      <c r="F127" s="114" t="s">
        <v>302</v>
      </c>
      <c r="G127" s="147" t="s">
        <v>316</v>
      </c>
      <c r="H127" s="92" t="s">
        <v>555</v>
      </c>
      <c r="I127" s="91">
        <v>3</v>
      </c>
      <c r="J127" s="86">
        <v>5</v>
      </c>
      <c r="K127" s="155">
        <v>5</v>
      </c>
      <c r="L127" s="155" t="s">
        <v>844</v>
      </c>
      <c r="M127" s="177">
        <v>19</v>
      </c>
      <c r="N127" s="177">
        <v>19</v>
      </c>
      <c r="O127" s="177"/>
      <c r="P127" s="177">
        <v>10</v>
      </c>
      <c r="Q127" s="219">
        <v>20</v>
      </c>
      <c r="R127" s="219"/>
      <c r="S127" s="219"/>
      <c r="T127" s="177">
        <v>22</v>
      </c>
      <c r="U127" s="86">
        <v>25</v>
      </c>
      <c r="V127" s="86">
        <v>30</v>
      </c>
      <c r="W127" s="86">
        <v>35</v>
      </c>
      <c r="X127" s="86">
        <v>40</v>
      </c>
      <c r="Y127" s="86">
        <v>40</v>
      </c>
      <c r="Z127" s="86">
        <v>40</v>
      </c>
      <c r="AA127" s="86">
        <v>40</v>
      </c>
      <c r="AB127" s="86">
        <v>40</v>
      </c>
      <c r="AC127" s="136" t="s">
        <v>734</v>
      </c>
      <c r="AD127" s="44" t="s">
        <v>759</v>
      </c>
    </row>
    <row r="128" spans="1:30" s="45" customFormat="1" ht="189" hidden="1" x14ac:dyDescent="0.25">
      <c r="A128" s="48" t="s">
        <v>303</v>
      </c>
      <c r="B128" s="140" t="s">
        <v>304</v>
      </c>
      <c r="C128" s="140" t="s">
        <v>591</v>
      </c>
      <c r="D128" s="185" t="s">
        <v>935</v>
      </c>
      <c r="E128" s="183" t="s">
        <v>306</v>
      </c>
      <c r="F128" s="114" t="s">
        <v>305</v>
      </c>
      <c r="G128" s="147" t="s">
        <v>317</v>
      </c>
      <c r="H128" s="92" t="s">
        <v>556</v>
      </c>
      <c r="I128" s="91">
        <v>8</v>
      </c>
      <c r="J128" s="86">
        <v>8</v>
      </c>
      <c r="K128" s="155">
        <v>8</v>
      </c>
      <c r="L128" s="155" t="s">
        <v>845</v>
      </c>
      <c r="M128" s="155">
        <v>17</v>
      </c>
      <c r="N128" s="155">
        <v>17</v>
      </c>
      <c r="O128" s="155"/>
      <c r="P128" s="86">
        <v>17</v>
      </c>
      <c r="Q128" s="219">
        <v>26</v>
      </c>
      <c r="R128" s="219"/>
      <c r="S128" s="219"/>
      <c r="T128" s="86">
        <v>35</v>
      </c>
      <c r="U128" s="86">
        <v>44</v>
      </c>
      <c r="V128" s="86">
        <v>53</v>
      </c>
      <c r="W128" s="86">
        <v>62</v>
      </c>
      <c r="X128" s="86">
        <v>71</v>
      </c>
      <c r="Y128" s="86">
        <v>80</v>
      </c>
      <c r="Z128" s="86">
        <v>89</v>
      </c>
      <c r="AA128" s="86">
        <v>98</v>
      </c>
      <c r="AB128" s="86">
        <v>100</v>
      </c>
      <c r="AC128" s="136" t="s">
        <v>734</v>
      </c>
      <c r="AD128" s="44" t="s">
        <v>759</v>
      </c>
    </row>
    <row r="129" spans="1:30" s="45" customFormat="1" ht="147" hidden="1" customHeight="1" x14ac:dyDescent="0.25">
      <c r="A129" s="49"/>
      <c r="B129" s="35"/>
      <c r="C129" s="35"/>
      <c r="D129" s="185" t="s">
        <v>935</v>
      </c>
      <c r="E129" s="183" t="s">
        <v>307</v>
      </c>
      <c r="F129" s="114" t="s">
        <v>557</v>
      </c>
      <c r="G129" s="147" t="s">
        <v>318</v>
      </c>
      <c r="H129" s="92" t="s">
        <v>558</v>
      </c>
      <c r="I129" s="91">
        <v>95</v>
      </c>
      <c r="J129" s="86">
        <v>95</v>
      </c>
      <c r="K129" s="155">
        <v>95</v>
      </c>
      <c r="L129" s="155" t="s">
        <v>846</v>
      </c>
      <c r="M129" s="155">
        <v>95</v>
      </c>
      <c r="N129" s="155">
        <v>95</v>
      </c>
      <c r="O129" s="155"/>
      <c r="P129" s="86">
        <v>95</v>
      </c>
      <c r="Q129" s="219">
        <v>95</v>
      </c>
      <c r="R129" s="219"/>
      <c r="S129" s="219"/>
      <c r="T129" s="86">
        <v>95</v>
      </c>
      <c r="U129" s="86">
        <v>95</v>
      </c>
      <c r="V129" s="86">
        <v>95</v>
      </c>
      <c r="W129" s="86">
        <v>95</v>
      </c>
      <c r="X129" s="86">
        <v>95</v>
      </c>
      <c r="Y129" s="86">
        <v>95</v>
      </c>
      <c r="Z129" s="86">
        <v>95</v>
      </c>
      <c r="AA129" s="86">
        <v>95</v>
      </c>
      <c r="AB129" s="86">
        <v>95</v>
      </c>
      <c r="AC129" s="136" t="s">
        <v>734</v>
      </c>
      <c r="AD129" s="44" t="s">
        <v>759</v>
      </c>
    </row>
    <row r="130" spans="1:30" s="45" customFormat="1" ht="409.5" hidden="1" x14ac:dyDescent="0.25">
      <c r="A130" s="190" t="s">
        <v>308</v>
      </c>
      <c r="B130" s="183" t="s">
        <v>309</v>
      </c>
      <c r="C130" s="183" t="s">
        <v>435</v>
      </c>
      <c r="D130" s="185" t="s">
        <v>935</v>
      </c>
      <c r="E130" s="183" t="s">
        <v>310</v>
      </c>
      <c r="F130" s="183" t="s">
        <v>652</v>
      </c>
      <c r="G130" s="147" t="s">
        <v>319</v>
      </c>
      <c r="H130" s="92" t="s">
        <v>434</v>
      </c>
      <c r="I130" s="91">
        <v>30</v>
      </c>
      <c r="J130" s="86">
        <v>32</v>
      </c>
      <c r="K130" s="155">
        <v>32</v>
      </c>
      <c r="L130" s="155" t="s">
        <v>847</v>
      </c>
      <c r="M130" s="155">
        <v>32</v>
      </c>
      <c r="N130" s="155">
        <v>30</v>
      </c>
      <c r="O130" s="155" t="s">
        <v>1014</v>
      </c>
      <c r="P130" s="86">
        <v>32</v>
      </c>
      <c r="Q130" s="219">
        <v>32</v>
      </c>
      <c r="R130" s="219"/>
      <c r="S130" s="219"/>
      <c r="T130" s="86">
        <v>32</v>
      </c>
      <c r="U130" s="86">
        <v>32</v>
      </c>
      <c r="V130" s="86">
        <v>32</v>
      </c>
      <c r="W130" s="86">
        <v>32</v>
      </c>
      <c r="X130" s="86">
        <v>32</v>
      </c>
      <c r="Y130" s="86">
        <v>32</v>
      </c>
      <c r="Z130" s="86">
        <v>32</v>
      </c>
      <c r="AA130" s="86">
        <v>32</v>
      </c>
      <c r="AB130" s="86">
        <v>32</v>
      </c>
      <c r="AC130" s="136" t="s">
        <v>734</v>
      </c>
      <c r="AD130" s="44" t="s">
        <v>759</v>
      </c>
    </row>
    <row r="131" spans="1:30" s="45" customFormat="1" ht="89.25" hidden="1" customHeight="1" x14ac:dyDescent="0.25">
      <c r="A131" s="190"/>
      <c r="B131" s="183"/>
      <c r="C131" s="183"/>
      <c r="D131" s="185" t="s">
        <v>935</v>
      </c>
      <c r="E131" s="183" t="s">
        <v>559</v>
      </c>
      <c r="F131" s="183" t="s">
        <v>779</v>
      </c>
      <c r="G131" s="147" t="s">
        <v>326</v>
      </c>
      <c r="H131" s="92" t="s">
        <v>653</v>
      </c>
      <c r="I131" s="91">
        <v>0</v>
      </c>
      <c r="J131" s="86">
        <v>0</v>
      </c>
      <c r="K131" s="155">
        <v>0</v>
      </c>
      <c r="L131" s="155"/>
      <c r="M131" s="155">
        <v>0</v>
      </c>
      <c r="N131" s="155">
        <v>0</v>
      </c>
      <c r="O131" s="155"/>
      <c r="P131" s="86">
        <v>0</v>
      </c>
      <c r="Q131" s="219">
        <v>0</v>
      </c>
      <c r="R131" s="219"/>
      <c r="S131" s="219"/>
      <c r="T131" s="86">
        <v>0</v>
      </c>
      <c r="U131" s="86">
        <v>0</v>
      </c>
      <c r="V131" s="86">
        <v>40</v>
      </c>
      <c r="W131" s="86">
        <v>40</v>
      </c>
      <c r="X131" s="86">
        <v>40</v>
      </c>
      <c r="Y131" s="86">
        <v>40</v>
      </c>
      <c r="Z131" s="86">
        <v>40</v>
      </c>
      <c r="AA131" s="86">
        <v>40</v>
      </c>
      <c r="AB131" s="86">
        <v>40</v>
      </c>
      <c r="AC131" s="136" t="s">
        <v>734</v>
      </c>
      <c r="AD131" s="44" t="s">
        <v>759</v>
      </c>
    </row>
    <row r="132" spans="1:30" s="45" customFormat="1" ht="92.25" hidden="1" customHeight="1" x14ac:dyDescent="0.25">
      <c r="A132" s="190"/>
      <c r="B132" s="183"/>
      <c r="C132" s="183"/>
      <c r="D132" s="185" t="s">
        <v>935</v>
      </c>
      <c r="E132" s="183"/>
      <c r="F132" s="183"/>
      <c r="G132" s="147" t="s">
        <v>327</v>
      </c>
      <c r="H132" s="92" t="s">
        <v>654</v>
      </c>
      <c r="I132" s="91">
        <v>0</v>
      </c>
      <c r="J132" s="86">
        <v>0</v>
      </c>
      <c r="K132" s="155">
        <v>10</v>
      </c>
      <c r="L132" s="155" t="s">
        <v>848</v>
      </c>
      <c r="M132" s="177">
        <v>5</v>
      </c>
      <c r="N132" s="177">
        <v>16</v>
      </c>
      <c r="O132" s="177"/>
      <c r="P132" s="177">
        <v>0</v>
      </c>
      <c r="Q132" s="219">
        <v>5</v>
      </c>
      <c r="R132" s="219"/>
      <c r="S132" s="219"/>
      <c r="T132" s="177">
        <v>5</v>
      </c>
      <c r="U132" s="177">
        <v>5</v>
      </c>
      <c r="V132" s="86">
        <v>50</v>
      </c>
      <c r="W132" s="86">
        <v>60</v>
      </c>
      <c r="X132" s="86">
        <v>70</v>
      </c>
      <c r="Y132" s="86">
        <v>80</v>
      </c>
      <c r="Z132" s="86">
        <v>90</v>
      </c>
      <c r="AA132" s="86">
        <v>90</v>
      </c>
      <c r="AB132" s="86">
        <v>90</v>
      </c>
      <c r="AC132" s="136" t="s">
        <v>734</v>
      </c>
      <c r="AD132" s="44" t="s">
        <v>759</v>
      </c>
    </row>
    <row r="133" spans="1:30" s="45" customFormat="1" ht="110.25" hidden="1" x14ac:dyDescent="0.25">
      <c r="A133" s="190"/>
      <c r="B133" s="183"/>
      <c r="C133" s="183"/>
      <c r="D133" s="185" t="s">
        <v>935</v>
      </c>
      <c r="E133" s="183" t="s">
        <v>560</v>
      </c>
      <c r="F133" s="183" t="s">
        <v>561</v>
      </c>
      <c r="G133" s="147" t="s">
        <v>570</v>
      </c>
      <c r="H133" s="92" t="s">
        <v>593</v>
      </c>
      <c r="I133" s="91">
        <v>80</v>
      </c>
      <c r="J133" s="86">
        <v>80</v>
      </c>
      <c r="K133" s="155">
        <v>85</v>
      </c>
      <c r="L133" s="155" t="s">
        <v>849</v>
      </c>
      <c r="M133" s="155">
        <v>80</v>
      </c>
      <c r="N133" s="155">
        <v>81</v>
      </c>
      <c r="O133" s="155"/>
      <c r="P133" s="86">
        <v>80</v>
      </c>
      <c r="Q133" s="219">
        <v>80</v>
      </c>
      <c r="R133" s="219"/>
      <c r="S133" s="219"/>
      <c r="T133" s="86">
        <v>80</v>
      </c>
      <c r="U133" s="86">
        <v>80</v>
      </c>
      <c r="V133" s="86">
        <v>80</v>
      </c>
      <c r="W133" s="86">
        <v>80</v>
      </c>
      <c r="X133" s="86">
        <v>80</v>
      </c>
      <c r="Y133" s="86">
        <v>80</v>
      </c>
      <c r="Z133" s="86">
        <v>80</v>
      </c>
      <c r="AA133" s="86">
        <v>80</v>
      </c>
      <c r="AB133" s="86">
        <v>80</v>
      </c>
      <c r="AC133" s="136" t="s">
        <v>734</v>
      </c>
      <c r="AD133" s="44" t="s">
        <v>759</v>
      </c>
    </row>
    <row r="134" spans="1:30" s="45" customFormat="1" ht="171.75" hidden="1" customHeight="1" x14ac:dyDescent="0.25">
      <c r="A134" s="190" t="s">
        <v>312</v>
      </c>
      <c r="B134" s="183" t="s">
        <v>311</v>
      </c>
      <c r="C134" s="183" t="s">
        <v>592</v>
      </c>
      <c r="D134" s="185" t="s">
        <v>935</v>
      </c>
      <c r="E134" s="183" t="s">
        <v>313</v>
      </c>
      <c r="F134" s="183" t="s">
        <v>728</v>
      </c>
      <c r="G134" s="147" t="s">
        <v>571</v>
      </c>
      <c r="H134" s="92" t="s">
        <v>658</v>
      </c>
      <c r="I134" s="147">
        <v>40</v>
      </c>
      <c r="J134" s="147">
        <v>40</v>
      </c>
      <c r="K134" s="156">
        <v>40</v>
      </c>
      <c r="L134" s="156" t="s">
        <v>850</v>
      </c>
      <c r="M134" s="156">
        <v>45</v>
      </c>
      <c r="N134" s="156">
        <v>45</v>
      </c>
      <c r="O134" s="156"/>
      <c r="P134" s="147">
        <v>45</v>
      </c>
      <c r="Q134" s="220">
        <v>50</v>
      </c>
      <c r="R134" s="220"/>
      <c r="S134" s="220"/>
      <c r="T134" s="147">
        <v>55</v>
      </c>
      <c r="U134" s="147">
        <v>60</v>
      </c>
      <c r="V134" s="147">
        <v>65</v>
      </c>
      <c r="W134" s="147">
        <v>70</v>
      </c>
      <c r="X134" s="147">
        <v>75</v>
      </c>
      <c r="Y134" s="147">
        <v>80</v>
      </c>
      <c r="Z134" s="147">
        <v>85</v>
      </c>
      <c r="AA134" s="147">
        <v>90</v>
      </c>
      <c r="AB134" s="147">
        <v>100</v>
      </c>
      <c r="AC134" s="136" t="s">
        <v>734</v>
      </c>
      <c r="AD134" s="44" t="s">
        <v>759</v>
      </c>
    </row>
    <row r="135" spans="1:30" s="45" customFormat="1" ht="244.5" hidden="1" customHeight="1" x14ac:dyDescent="0.25">
      <c r="A135" s="48" t="s">
        <v>320</v>
      </c>
      <c r="B135" s="140" t="s">
        <v>321</v>
      </c>
      <c r="C135" s="140" t="s">
        <v>650</v>
      </c>
      <c r="D135" s="185" t="s">
        <v>935</v>
      </c>
      <c r="E135" s="183" t="s">
        <v>328</v>
      </c>
      <c r="F135" s="183" t="s">
        <v>562</v>
      </c>
      <c r="G135" s="147" t="s">
        <v>572</v>
      </c>
      <c r="H135" s="92" t="s">
        <v>563</v>
      </c>
      <c r="I135" s="91">
        <v>50</v>
      </c>
      <c r="J135" s="86">
        <v>50</v>
      </c>
      <c r="K135" s="155">
        <v>50</v>
      </c>
      <c r="L135" s="155" t="s">
        <v>851</v>
      </c>
      <c r="M135" s="155">
        <v>50</v>
      </c>
      <c r="N135" s="155">
        <v>50</v>
      </c>
      <c r="O135" s="155"/>
      <c r="P135" s="86">
        <v>50</v>
      </c>
      <c r="Q135" s="219">
        <v>55</v>
      </c>
      <c r="R135" s="219"/>
      <c r="S135" s="219"/>
      <c r="T135" s="86">
        <v>55</v>
      </c>
      <c r="U135" s="86">
        <v>60</v>
      </c>
      <c r="V135" s="86">
        <v>60</v>
      </c>
      <c r="W135" s="86">
        <v>65</v>
      </c>
      <c r="X135" s="86">
        <v>65</v>
      </c>
      <c r="Y135" s="86">
        <v>70</v>
      </c>
      <c r="Z135" s="86">
        <v>70</v>
      </c>
      <c r="AA135" s="86">
        <v>70</v>
      </c>
      <c r="AB135" s="86">
        <v>70</v>
      </c>
      <c r="AC135" s="136" t="s">
        <v>734</v>
      </c>
      <c r="AD135" s="44" t="s">
        <v>775</v>
      </c>
    </row>
    <row r="136" spans="1:30" s="45" customFormat="1" ht="197.25" hidden="1" customHeight="1" x14ac:dyDescent="0.25">
      <c r="A136" s="52"/>
      <c r="B136" s="32"/>
      <c r="C136" s="32"/>
      <c r="D136" s="185" t="s">
        <v>935</v>
      </c>
      <c r="E136" s="183" t="s">
        <v>564</v>
      </c>
      <c r="F136" s="183" t="s">
        <v>729</v>
      </c>
      <c r="G136" s="147" t="s">
        <v>573</v>
      </c>
      <c r="H136" s="92" t="s">
        <v>655</v>
      </c>
      <c r="I136" s="91">
        <v>50</v>
      </c>
      <c r="J136" s="86">
        <v>50</v>
      </c>
      <c r="K136" s="155">
        <v>50</v>
      </c>
      <c r="L136" s="155" t="s">
        <v>852</v>
      </c>
      <c r="M136" s="155">
        <v>55</v>
      </c>
      <c r="N136" s="155">
        <v>55</v>
      </c>
      <c r="O136" s="155"/>
      <c r="P136" s="86">
        <v>55</v>
      </c>
      <c r="Q136" s="219">
        <v>55</v>
      </c>
      <c r="R136" s="219"/>
      <c r="S136" s="219"/>
      <c r="T136" s="86">
        <v>60</v>
      </c>
      <c r="U136" s="86">
        <v>65</v>
      </c>
      <c r="V136" s="86">
        <v>65</v>
      </c>
      <c r="W136" s="86">
        <v>70</v>
      </c>
      <c r="X136" s="86">
        <v>70</v>
      </c>
      <c r="Y136" s="86">
        <v>75</v>
      </c>
      <c r="Z136" s="86">
        <v>75</v>
      </c>
      <c r="AA136" s="86">
        <v>80</v>
      </c>
      <c r="AB136" s="86">
        <v>80</v>
      </c>
      <c r="AC136" s="136" t="s">
        <v>734</v>
      </c>
      <c r="AD136" s="44" t="s">
        <v>759</v>
      </c>
    </row>
    <row r="137" spans="1:30" s="45" customFormat="1" ht="168" hidden="1" customHeight="1" x14ac:dyDescent="0.25">
      <c r="A137" s="52"/>
      <c r="B137" s="32"/>
      <c r="C137" s="32"/>
      <c r="D137" s="185" t="s">
        <v>745</v>
      </c>
      <c r="E137" s="183" t="s">
        <v>594</v>
      </c>
      <c r="F137" s="183" t="s">
        <v>595</v>
      </c>
      <c r="G137" s="147" t="s">
        <v>574</v>
      </c>
      <c r="H137" s="92" t="s">
        <v>746</v>
      </c>
      <c r="I137" s="91">
        <v>70</v>
      </c>
      <c r="J137" s="86">
        <v>73</v>
      </c>
      <c r="K137" s="155">
        <v>73</v>
      </c>
      <c r="L137" s="155" t="s">
        <v>830</v>
      </c>
      <c r="M137" s="155">
        <v>76</v>
      </c>
      <c r="N137" s="155">
        <v>76</v>
      </c>
      <c r="O137" s="155"/>
      <c r="P137" s="86">
        <v>76</v>
      </c>
      <c r="Q137" s="219">
        <v>79</v>
      </c>
      <c r="R137" s="219"/>
      <c r="S137" s="219"/>
      <c r="T137" s="86">
        <v>82</v>
      </c>
      <c r="U137" s="86">
        <v>85</v>
      </c>
      <c r="V137" s="86">
        <v>88</v>
      </c>
      <c r="W137" s="86">
        <v>90</v>
      </c>
      <c r="X137" s="86">
        <v>92</v>
      </c>
      <c r="Y137" s="86">
        <v>94</v>
      </c>
      <c r="Z137" s="86">
        <v>96</v>
      </c>
      <c r="AA137" s="86">
        <v>98</v>
      </c>
      <c r="AB137" s="86">
        <v>100</v>
      </c>
      <c r="AC137" s="136" t="s">
        <v>734</v>
      </c>
      <c r="AD137" s="44" t="s">
        <v>747</v>
      </c>
    </row>
    <row r="138" spans="1:30" s="45" customFormat="1" ht="159" hidden="1" customHeight="1" x14ac:dyDescent="0.25">
      <c r="A138" s="52"/>
      <c r="B138" s="32"/>
      <c r="C138" s="32"/>
      <c r="D138" s="141" t="s">
        <v>745</v>
      </c>
      <c r="E138" s="140" t="s">
        <v>596</v>
      </c>
      <c r="F138" s="140" t="s">
        <v>597</v>
      </c>
      <c r="G138" s="99" t="s">
        <v>599</v>
      </c>
      <c r="H138" s="99" t="s">
        <v>748</v>
      </c>
      <c r="I138" s="147">
        <v>0</v>
      </c>
      <c r="J138" s="147">
        <v>0.25</v>
      </c>
      <c r="K138" s="156">
        <v>0.5</v>
      </c>
      <c r="L138" s="156" t="s">
        <v>831</v>
      </c>
      <c r="M138" s="156">
        <v>0.5</v>
      </c>
      <c r="N138" s="156">
        <v>0.5</v>
      </c>
      <c r="O138" s="156"/>
      <c r="P138" s="147">
        <v>0.5</v>
      </c>
      <c r="Q138" s="220">
        <v>1</v>
      </c>
      <c r="R138" s="220"/>
      <c r="S138" s="220"/>
      <c r="T138" s="147">
        <v>3</v>
      </c>
      <c r="U138" s="147">
        <v>5</v>
      </c>
      <c r="V138" s="147">
        <v>10</v>
      </c>
      <c r="W138" s="147">
        <v>12</v>
      </c>
      <c r="X138" s="147">
        <v>15</v>
      </c>
      <c r="Y138" s="147">
        <v>17</v>
      </c>
      <c r="Z138" s="147">
        <v>20</v>
      </c>
      <c r="AA138" s="147">
        <v>22</v>
      </c>
      <c r="AB138" s="86">
        <v>25</v>
      </c>
      <c r="AC138" s="136" t="s">
        <v>734</v>
      </c>
      <c r="AD138" s="48" t="s">
        <v>747</v>
      </c>
    </row>
    <row r="139" spans="1:30" s="45" customFormat="1" ht="87" hidden="1" customHeight="1" x14ac:dyDescent="0.25">
      <c r="A139" s="190"/>
      <c r="B139" s="183"/>
      <c r="C139" s="183"/>
      <c r="D139" s="185" t="s">
        <v>745</v>
      </c>
      <c r="E139" s="183" t="s">
        <v>598</v>
      </c>
      <c r="F139" s="183" t="s">
        <v>601</v>
      </c>
      <c r="G139" s="147"/>
      <c r="H139" s="147"/>
      <c r="I139" s="147"/>
      <c r="J139" s="182"/>
      <c r="K139" s="182"/>
      <c r="L139" s="182"/>
      <c r="M139" s="182"/>
      <c r="N139" s="161"/>
      <c r="O139" s="161"/>
      <c r="P139" s="147"/>
      <c r="Q139" s="221"/>
      <c r="R139" s="221"/>
      <c r="S139" s="221"/>
      <c r="T139" s="182"/>
      <c r="U139" s="182"/>
      <c r="V139" s="182"/>
      <c r="W139" s="182"/>
      <c r="X139" s="182"/>
      <c r="Y139" s="182"/>
      <c r="Z139" s="182"/>
      <c r="AA139" s="182"/>
      <c r="AB139" s="147"/>
      <c r="AC139" s="136" t="s">
        <v>734</v>
      </c>
      <c r="AD139" s="44" t="s">
        <v>747</v>
      </c>
    </row>
    <row r="140" spans="1:30" s="45" customFormat="1" ht="368.25" hidden="1" customHeight="1" x14ac:dyDescent="0.25">
      <c r="A140" s="190" t="s">
        <v>323</v>
      </c>
      <c r="B140" s="183" t="s">
        <v>322</v>
      </c>
      <c r="C140" s="183" t="s">
        <v>565</v>
      </c>
      <c r="D140" s="185" t="s">
        <v>935</v>
      </c>
      <c r="E140" s="183" t="s">
        <v>329</v>
      </c>
      <c r="F140" s="183" t="s">
        <v>703</v>
      </c>
      <c r="G140" s="147" t="s">
        <v>600</v>
      </c>
      <c r="H140" s="147" t="s">
        <v>656</v>
      </c>
      <c r="I140" s="86">
        <v>10</v>
      </c>
      <c r="J140" s="86">
        <v>10</v>
      </c>
      <c r="K140" s="155">
        <v>5</v>
      </c>
      <c r="L140" s="155" t="s">
        <v>853</v>
      </c>
      <c r="M140" s="177">
        <v>35</v>
      </c>
      <c r="N140" s="155">
        <v>35</v>
      </c>
      <c r="O140" s="155" t="s">
        <v>1015</v>
      </c>
      <c r="P140" s="86">
        <v>15</v>
      </c>
      <c r="Q140" s="219">
        <v>35</v>
      </c>
      <c r="R140" s="219"/>
      <c r="S140" s="219"/>
      <c r="T140" s="177">
        <v>35</v>
      </c>
      <c r="U140" s="177">
        <v>35</v>
      </c>
      <c r="V140" s="86">
        <v>40</v>
      </c>
      <c r="W140" s="86">
        <v>50</v>
      </c>
      <c r="X140" s="86">
        <v>60</v>
      </c>
      <c r="Y140" s="86">
        <v>70</v>
      </c>
      <c r="Z140" s="86">
        <v>80</v>
      </c>
      <c r="AA140" s="86">
        <v>90</v>
      </c>
      <c r="AB140" s="86">
        <v>100</v>
      </c>
      <c r="AC140" s="136" t="s">
        <v>734</v>
      </c>
      <c r="AD140" s="44" t="s">
        <v>759</v>
      </c>
    </row>
    <row r="141" spans="1:30" s="45" customFormat="1" ht="283.5" hidden="1" x14ac:dyDescent="0.25">
      <c r="A141" s="46"/>
      <c r="B141" s="35"/>
      <c r="C141" s="35"/>
      <c r="D141" s="51"/>
      <c r="E141" s="35"/>
      <c r="F141" s="35"/>
      <c r="G141" s="100" t="s">
        <v>602</v>
      </c>
      <c r="H141" s="157" t="s">
        <v>649</v>
      </c>
      <c r="I141" s="158">
        <v>80</v>
      </c>
      <c r="J141" s="159">
        <v>80</v>
      </c>
      <c r="K141" s="160">
        <v>89</v>
      </c>
      <c r="L141" s="160" t="s">
        <v>854</v>
      </c>
      <c r="M141" s="160">
        <v>90</v>
      </c>
      <c r="N141" s="160">
        <v>90</v>
      </c>
      <c r="O141" s="160"/>
      <c r="P141" s="86">
        <v>90</v>
      </c>
      <c r="Q141" s="219">
        <v>95</v>
      </c>
      <c r="R141" s="219"/>
      <c r="S141" s="219"/>
      <c r="T141" s="86">
        <v>100</v>
      </c>
      <c r="U141" s="86">
        <v>100</v>
      </c>
      <c r="V141" s="86">
        <v>100</v>
      </c>
      <c r="W141" s="86">
        <v>100</v>
      </c>
      <c r="X141" s="86">
        <v>100</v>
      </c>
      <c r="Y141" s="86">
        <v>100</v>
      </c>
      <c r="Z141" s="86">
        <v>100</v>
      </c>
      <c r="AA141" s="86">
        <v>100</v>
      </c>
      <c r="AB141" s="86">
        <v>100</v>
      </c>
      <c r="AC141" s="136" t="s">
        <v>734</v>
      </c>
      <c r="AD141" s="44" t="s">
        <v>759</v>
      </c>
    </row>
    <row r="142" spans="1:30" s="45" customFormat="1" ht="220.5" hidden="1" x14ac:dyDescent="0.25">
      <c r="A142" s="47" t="s">
        <v>566</v>
      </c>
      <c r="B142" s="183" t="s">
        <v>567</v>
      </c>
      <c r="C142" s="183" t="s">
        <v>657</v>
      </c>
      <c r="D142" s="185" t="s">
        <v>935</v>
      </c>
      <c r="E142" s="183" t="s">
        <v>568</v>
      </c>
      <c r="F142" s="183" t="s">
        <v>569</v>
      </c>
      <c r="G142" s="147" t="s">
        <v>603</v>
      </c>
      <c r="H142" s="92" t="s">
        <v>651</v>
      </c>
      <c r="I142" s="91">
        <v>50</v>
      </c>
      <c r="J142" s="86">
        <v>50</v>
      </c>
      <c r="K142" s="155">
        <v>70</v>
      </c>
      <c r="L142" s="155" t="s">
        <v>855</v>
      </c>
      <c r="M142" s="155">
        <v>60</v>
      </c>
      <c r="N142" s="155">
        <v>60</v>
      </c>
      <c r="O142" s="155"/>
      <c r="P142" s="86">
        <v>60</v>
      </c>
      <c r="Q142" s="219">
        <v>65</v>
      </c>
      <c r="R142" s="219"/>
      <c r="S142" s="219"/>
      <c r="T142" s="86">
        <v>70</v>
      </c>
      <c r="U142" s="86">
        <v>75</v>
      </c>
      <c r="V142" s="86">
        <v>80</v>
      </c>
      <c r="W142" s="86">
        <v>85</v>
      </c>
      <c r="X142" s="86">
        <v>90</v>
      </c>
      <c r="Y142" s="86">
        <v>90</v>
      </c>
      <c r="Z142" s="86">
        <v>90</v>
      </c>
      <c r="AA142" s="86">
        <v>90</v>
      </c>
      <c r="AB142" s="86">
        <v>90</v>
      </c>
      <c r="AC142" s="136" t="s">
        <v>734</v>
      </c>
      <c r="AD142" s="44" t="s">
        <v>759</v>
      </c>
    </row>
    <row r="143" spans="1:30" s="45" customFormat="1" ht="2.25" customHeight="1" x14ac:dyDescent="0.25">
      <c r="A143" s="190" t="s">
        <v>604</v>
      </c>
      <c r="B143" s="183" t="s">
        <v>606</v>
      </c>
      <c r="C143" s="183" t="s">
        <v>608</v>
      </c>
      <c r="D143" s="185" t="s">
        <v>745</v>
      </c>
      <c r="E143" s="183" t="s">
        <v>609</v>
      </c>
      <c r="F143" s="477" t="s">
        <v>608</v>
      </c>
      <c r="G143" s="147" t="s">
        <v>612</v>
      </c>
      <c r="H143" s="147" t="s">
        <v>749</v>
      </c>
      <c r="I143" s="91">
        <v>4</v>
      </c>
      <c r="J143" s="86">
        <v>5</v>
      </c>
      <c r="K143" s="155">
        <v>13</v>
      </c>
      <c r="L143" s="155" t="s">
        <v>832</v>
      </c>
      <c r="M143" s="155">
        <v>6</v>
      </c>
      <c r="N143" s="155">
        <v>0</v>
      </c>
      <c r="O143" s="155" t="s">
        <v>1016</v>
      </c>
      <c r="P143" s="86">
        <v>6</v>
      </c>
      <c r="Q143" s="219">
        <v>10</v>
      </c>
      <c r="R143" s="219"/>
      <c r="S143" s="219"/>
      <c r="T143" s="86">
        <v>15</v>
      </c>
      <c r="U143" s="86">
        <v>20</v>
      </c>
      <c r="V143" s="86">
        <v>25</v>
      </c>
      <c r="W143" s="86">
        <v>30</v>
      </c>
      <c r="X143" s="86">
        <v>35</v>
      </c>
      <c r="Y143" s="86">
        <v>45</v>
      </c>
      <c r="Z143" s="86">
        <v>50</v>
      </c>
      <c r="AA143" s="86">
        <v>55</v>
      </c>
      <c r="AB143" s="86">
        <v>60</v>
      </c>
      <c r="AC143" s="136" t="s">
        <v>734</v>
      </c>
      <c r="AD143" s="48" t="s">
        <v>747</v>
      </c>
    </row>
    <row r="144" spans="1:30" s="45" customFormat="1" ht="15.75" hidden="1" customHeight="1" x14ac:dyDescent="0.25">
      <c r="A144" s="190"/>
      <c r="B144" s="183"/>
      <c r="C144" s="183"/>
      <c r="D144" s="185"/>
      <c r="E144" s="184"/>
      <c r="F144" s="478"/>
      <c r="G144" s="147" t="s">
        <v>615</v>
      </c>
      <c r="H144" s="147" t="s">
        <v>750</v>
      </c>
      <c r="I144" s="91">
        <v>3</v>
      </c>
      <c r="J144" s="86">
        <v>5</v>
      </c>
      <c r="K144" s="155">
        <v>3</v>
      </c>
      <c r="L144" s="155" t="s">
        <v>833</v>
      </c>
      <c r="M144" s="155">
        <v>7</v>
      </c>
      <c r="N144" s="155">
        <v>15</v>
      </c>
      <c r="O144" s="155"/>
      <c r="P144" s="86">
        <v>7</v>
      </c>
      <c r="Q144" s="219">
        <v>9</v>
      </c>
      <c r="R144" s="219"/>
      <c r="S144" s="219"/>
      <c r="T144" s="86">
        <v>10</v>
      </c>
      <c r="U144" s="86">
        <v>15</v>
      </c>
      <c r="V144" s="86">
        <v>20</v>
      </c>
      <c r="W144" s="86">
        <v>25</v>
      </c>
      <c r="X144" s="86">
        <v>30</v>
      </c>
      <c r="Y144" s="86">
        <v>35</v>
      </c>
      <c r="Z144" s="86">
        <v>40</v>
      </c>
      <c r="AA144" s="86">
        <v>45</v>
      </c>
      <c r="AB144" s="86">
        <v>50</v>
      </c>
      <c r="AC144" s="136" t="s">
        <v>734</v>
      </c>
      <c r="AD144" s="48" t="s">
        <v>747</v>
      </c>
    </row>
    <row r="145" spans="1:31" s="45" customFormat="1" ht="157.5" x14ac:dyDescent="0.25">
      <c r="A145" s="190"/>
      <c r="B145" s="183"/>
      <c r="C145" s="183"/>
      <c r="D145" s="185"/>
      <c r="E145" s="184"/>
      <c r="F145" s="478"/>
      <c r="G145" s="147" t="s">
        <v>614</v>
      </c>
      <c r="H145" s="147" t="s">
        <v>754</v>
      </c>
      <c r="I145" s="92">
        <v>1.2</v>
      </c>
      <c r="J145" s="86">
        <v>3</v>
      </c>
      <c r="K145" s="155">
        <v>4</v>
      </c>
      <c r="L145" s="155" t="s">
        <v>837</v>
      </c>
      <c r="M145" s="155">
        <v>5</v>
      </c>
      <c r="N145" s="155">
        <v>4</v>
      </c>
      <c r="O145" s="155" t="s">
        <v>1017</v>
      </c>
      <c r="P145" s="86">
        <v>5</v>
      </c>
      <c r="Q145" s="219">
        <v>7</v>
      </c>
      <c r="R145" s="219"/>
      <c r="S145" s="219"/>
      <c r="T145" s="86">
        <v>10</v>
      </c>
      <c r="U145" s="86">
        <v>15</v>
      </c>
      <c r="V145" s="86">
        <v>20</v>
      </c>
      <c r="W145" s="86">
        <v>20</v>
      </c>
      <c r="X145" s="86">
        <v>25</v>
      </c>
      <c r="Y145" s="86">
        <v>25</v>
      </c>
      <c r="Z145" s="86">
        <v>30</v>
      </c>
      <c r="AA145" s="86">
        <v>35</v>
      </c>
      <c r="AB145" s="86">
        <v>40</v>
      </c>
      <c r="AC145" s="136" t="s">
        <v>734</v>
      </c>
      <c r="AD145" s="44" t="s">
        <v>755</v>
      </c>
    </row>
    <row r="146" spans="1:31" s="45" customFormat="1" ht="236.25" x14ac:dyDescent="0.25">
      <c r="A146" s="190"/>
      <c r="B146" s="183"/>
      <c r="C146" s="183"/>
      <c r="D146" s="185" t="s">
        <v>756</v>
      </c>
      <c r="E146" s="184"/>
      <c r="F146" s="478"/>
      <c r="G146" s="147" t="s">
        <v>613</v>
      </c>
      <c r="H146" s="147" t="s">
        <v>757</v>
      </c>
      <c r="I146" s="91">
        <v>0</v>
      </c>
      <c r="J146" s="86">
        <v>3</v>
      </c>
      <c r="K146" s="155">
        <v>25</v>
      </c>
      <c r="L146" s="155" t="s">
        <v>838</v>
      </c>
      <c r="M146" s="155">
        <v>5</v>
      </c>
      <c r="N146" s="155">
        <v>0</v>
      </c>
      <c r="O146" s="155" t="s">
        <v>1018</v>
      </c>
      <c r="P146" s="86">
        <v>5</v>
      </c>
      <c r="Q146" s="219">
        <v>10</v>
      </c>
      <c r="R146" s="219"/>
      <c r="S146" s="219"/>
      <c r="T146" s="86">
        <v>15</v>
      </c>
      <c r="U146" s="86">
        <v>20</v>
      </c>
      <c r="V146" s="86">
        <v>25</v>
      </c>
      <c r="W146" s="86">
        <v>30</v>
      </c>
      <c r="X146" s="86">
        <v>35</v>
      </c>
      <c r="Y146" s="86">
        <v>40</v>
      </c>
      <c r="Z146" s="86">
        <v>42</v>
      </c>
      <c r="AA146" s="86">
        <v>45</v>
      </c>
      <c r="AB146" s="86">
        <v>50</v>
      </c>
      <c r="AC146" s="136" t="s">
        <v>734</v>
      </c>
      <c r="AD146" s="44" t="s">
        <v>755</v>
      </c>
    </row>
    <row r="147" spans="1:31" s="45" customFormat="1" ht="141.75" hidden="1" x14ac:dyDescent="0.25">
      <c r="A147" s="43" t="s">
        <v>605</v>
      </c>
      <c r="B147" s="140" t="s">
        <v>607</v>
      </c>
      <c r="C147" s="183" t="s">
        <v>610</v>
      </c>
      <c r="D147" s="479" t="s">
        <v>745</v>
      </c>
      <c r="E147" s="183" t="s">
        <v>611</v>
      </c>
      <c r="F147" s="183" t="s">
        <v>610</v>
      </c>
      <c r="G147" s="147" t="s">
        <v>616</v>
      </c>
      <c r="H147" s="92" t="s">
        <v>751</v>
      </c>
      <c r="I147" s="91">
        <v>0</v>
      </c>
      <c r="J147" s="86">
        <v>1</v>
      </c>
      <c r="K147" s="155">
        <v>5</v>
      </c>
      <c r="L147" s="155" t="s">
        <v>834</v>
      </c>
      <c r="M147" s="155">
        <v>3</v>
      </c>
      <c r="N147" s="155">
        <v>3</v>
      </c>
      <c r="O147" s="155"/>
      <c r="P147" s="86">
        <v>3</v>
      </c>
      <c r="Q147" s="219">
        <v>7</v>
      </c>
      <c r="R147" s="219"/>
      <c r="S147" s="219"/>
      <c r="T147" s="86">
        <v>10</v>
      </c>
      <c r="U147" s="86">
        <v>15</v>
      </c>
      <c r="V147" s="86">
        <v>20</v>
      </c>
      <c r="W147" s="86">
        <v>25</v>
      </c>
      <c r="X147" s="86">
        <v>30</v>
      </c>
      <c r="Y147" s="86">
        <v>35</v>
      </c>
      <c r="Z147" s="86">
        <v>40</v>
      </c>
      <c r="AA147" s="86">
        <v>45</v>
      </c>
      <c r="AB147" s="86">
        <v>50</v>
      </c>
      <c r="AC147" s="136" t="s">
        <v>734</v>
      </c>
      <c r="AD147" s="44" t="s">
        <v>747</v>
      </c>
    </row>
    <row r="148" spans="1:31" s="45" customFormat="1" ht="157.5" hidden="1" x14ac:dyDescent="0.25">
      <c r="A148" s="50"/>
      <c r="B148" s="32"/>
      <c r="C148" s="183"/>
      <c r="D148" s="478"/>
      <c r="E148" s="183"/>
      <c r="F148" s="183"/>
      <c r="G148" s="147" t="s">
        <v>619</v>
      </c>
      <c r="H148" s="92" t="s">
        <v>752</v>
      </c>
      <c r="I148" s="91">
        <v>20</v>
      </c>
      <c r="J148" s="86">
        <v>30</v>
      </c>
      <c r="K148" s="155">
        <v>38</v>
      </c>
      <c r="L148" s="155" t="s">
        <v>835</v>
      </c>
      <c r="M148" s="155">
        <v>35</v>
      </c>
      <c r="N148" s="155">
        <v>35</v>
      </c>
      <c r="O148" s="155"/>
      <c r="P148" s="86">
        <v>35</v>
      </c>
      <c r="Q148" s="219">
        <v>40</v>
      </c>
      <c r="R148" s="219"/>
      <c r="S148" s="219"/>
      <c r="T148" s="86">
        <v>45</v>
      </c>
      <c r="U148" s="86">
        <v>50</v>
      </c>
      <c r="V148" s="86">
        <v>55</v>
      </c>
      <c r="W148" s="86">
        <v>60</v>
      </c>
      <c r="X148" s="86">
        <v>65</v>
      </c>
      <c r="Y148" s="86">
        <v>70</v>
      </c>
      <c r="Z148" s="86">
        <v>75</v>
      </c>
      <c r="AA148" s="86">
        <v>78</v>
      </c>
      <c r="AB148" s="86">
        <v>80</v>
      </c>
      <c r="AC148" s="136" t="s">
        <v>734</v>
      </c>
      <c r="AD148" s="44" t="s">
        <v>747</v>
      </c>
    </row>
    <row r="149" spans="1:31" s="45" customFormat="1" ht="132" customHeight="1" x14ac:dyDescent="0.25">
      <c r="A149" s="50"/>
      <c r="B149" s="32"/>
      <c r="C149" s="32"/>
      <c r="D149" s="480" t="s">
        <v>756</v>
      </c>
      <c r="E149" s="32"/>
      <c r="F149" s="32"/>
      <c r="G149" s="147" t="s">
        <v>618</v>
      </c>
      <c r="H149" s="92" t="s">
        <v>761</v>
      </c>
      <c r="I149" s="91">
        <v>5</v>
      </c>
      <c r="J149" s="86">
        <v>7</v>
      </c>
      <c r="K149" s="155">
        <v>7</v>
      </c>
      <c r="L149" s="155"/>
      <c r="M149" s="155">
        <v>9</v>
      </c>
      <c r="N149" s="155">
        <v>8</v>
      </c>
      <c r="O149" s="155" t="s">
        <v>1019</v>
      </c>
      <c r="P149" s="86">
        <v>9</v>
      </c>
      <c r="Q149" s="219">
        <v>11</v>
      </c>
      <c r="R149" s="219"/>
      <c r="S149" s="219"/>
      <c r="T149" s="86">
        <v>13</v>
      </c>
      <c r="U149" s="86">
        <v>14</v>
      </c>
      <c r="V149" s="86">
        <v>16</v>
      </c>
      <c r="W149" s="86">
        <v>18</v>
      </c>
      <c r="X149" s="86">
        <v>20</v>
      </c>
      <c r="Y149" s="86">
        <v>25</v>
      </c>
      <c r="Z149" s="86">
        <v>30</v>
      </c>
      <c r="AA149" s="86">
        <v>35</v>
      </c>
      <c r="AB149" s="86">
        <v>40</v>
      </c>
      <c r="AC149" s="136" t="s">
        <v>734</v>
      </c>
      <c r="AD149" s="44" t="s">
        <v>755</v>
      </c>
    </row>
    <row r="150" spans="1:31" s="45" customFormat="1" ht="283.5" x14ac:dyDescent="0.25">
      <c r="A150" s="46"/>
      <c r="B150" s="35"/>
      <c r="C150" s="35"/>
      <c r="D150" s="481"/>
      <c r="E150" s="186"/>
      <c r="F150" s="35"/>
      <c r="G150" s="147" t="s">
        <v>617</v>
      </c>
      <c r="H150" s="92" t="s">
        <v>758</v>
      </c>
      <c r="I150" s="91">
        <v>0</v>
      </c>
      <c r="J150" s="86">
        <v>5</v>
      </c>
      <c r="K150" s="155">
        <v>30</v>
      </c>
      <c r="L150" s="155" t="s">
        <v>877</v>
      </c>
      <c r="M150" s="155">
        <v>10</v>
      </c>
      <c r="N150" s="155">
        <v>12</v>
      </c>
      <c r="O150" s="155" t="s">
        <v>1020</v>
      </c>
      <c r="P150" s="86">
        <v>10</v>
      </c>
      <c r="Q150" s="219">
        <v>15</v>
      </c>
      <c r="R150" s="219"/>
      <c r="S150" s="219"/>
      <c r="T150" s="86">
        <v>20</v>
      </c>
      <c r="U150" s="86">
        <v>25</v>
      </c>
      <c r="V150" s="86">
        <v>30</v>
      </c>
      <c r="W150" s="86">
        <v>35</v>
      </c>
      <c r="X150" s="86">
        <v>40</v>
      </c>
      <c r="Y150" s="86">
        <v>45</v>
      </c>
      <c r="Z150" s="86">
        <v>50</v>
      </c>
      <c r="AA150" s="86">
        <v>55</v>
      </c>
      <c r="AB150" s="86">
        <v>60</v>
      </c>
      <c r="AC150" s="136" t="s">
        <v>734</v>
      </c>
      <c r="AD150" s="44" t="s">
        <v>755</v>
      </c>
    </row>
    <row r="151" spans="1:31" hidden="1" x14ac:dyDescent="0.25">
      <c r="A151" s="39" t="s">
        <v>324</v>
      </c>
      <c r="B151" s="200" t="s">
        <v>27</v>
      </c>
      <c r="C151" s="474" t="s">
        <v>325</v>
      </c>
      <c r="D151" s="482"/>
      <c r="E151" s="482"/>
      <c r="F151" s="482"/>
      <c r="G151" s="482"/>
      <c r="H151" s="482"/>
      <c r="I151" s="426"/>
      <c r="J151" s="426"/>
      <c r="K151" s="426"/>
      <c r="L151" s="426"/>
      <c r="M151" s="426"/>
      <c r="N151" s="426"/>
      <c r="O151" s="426"/>
      <c r="P151" s="426"/>
      <c r="Q151" s="426"/>
      <c r="R151" s="426"/>
      <c r="S151" s="426"/>
      <c r="T151" s="426"/>
      <c r="U151" s="426"/>
      <c r="V151" s="426"/>
      <c r="W151" s="426"/>
      <c r="X151" s="426"/>
      <c r="Y151" s="426"/>
      <c r="Z151" s="426"/>
      <c r="AA151" s="426"/>
      <c r="AB151" s="427"/>
      <c r="AC151" s="178"/>
      <c r="AD151" s="178"/>
    </row>
    <row r="152" spans="1:31" s="5" customFormat="1" ht="216" hidden="1" customHeight="1" x14ac:dyDescent="0.25">
      <c r="A152" s="37" t="s">
        <v>330</v>
      </c>
      <c r="B152" s="139" t="s">
        <v>500</v>
      </c>
      <c r="C152" s="142" t="s">
        <v>497</v>
      </c>
      <c r="D152" s="135" t="s">
        <v>936</v>
      </c>
      <c r="E152" s="139" t="s">
        <v>331</v>
      </c>
      <c r="F152" s="142" t="s">
        <v>498</v>
      </c>
      <c r="G152" s="142" t="s">
        <v>502</v>
      </c>
      <c r="H152" s="54" t="s">
        <v>739</v>
      </c>
      <c r="I152" s="54">
        <v>6.6</v>
      </c>
      <c r="J152" s="142">
        <v>6.6</v>
      </c>
      <c r="K152" s="120">
        <v>6</v>
      </c>
      <c r="L152" s="120"/>
      <c r="M152" s="120">
        <v>6.7</v>
      </c>
      <c r="N152" s="120">
        <v>38.6</v>
      </c>
      <c r="O152" s="120" t="s">
        <v>1021</v>
      </c>
      <c r="P152" s="142">
        <v>6.7</v>
      </c>
      <c r="Q152" s="165">
        <v>6.7</v>
      </c>
      <c r="R152" s="165"/>
      <c r="S152" s="165"/>
      <c r="T152" s="142">
        <v>6.8</v>
      </c>
      <c r="U152" s="142">
        <v>6.8</v>
      </c>
      <c r="V152" s="142">
        <v>6.8</v>
      </c>
      <c r="W152" s="142">
        <v>6.9</v>
      </c>
      <c r="X152" s="142">
        <v>7</v>
      </c>
      <c r="Y152" s="142">
        <v>7</v>
      </c>
      <c r="Z152" s="142">
        <v>7</v>
      </c>
      <c r="AA152" s="142">
        <v>7.2</v>
      </c>
      <c r="AB152" s="142">
        <v>7.2</v>
      </c>
      <c r="AC152" s="136" t="s">
        <v>734</v>
      </c>
      <c r="AD152" s="4" t="s">
        <v>776</v>
      </c>
      <c r="AE152" s="12"/>
    </row>
    <row r="153" spans="1:31" s="5" customFormat="1" ht="236.25" hidden="1" x14ac:dyDescent="0.25">
      <c r="A153" s="37" t="s">
        <v>332</v>
      </c>
      <c r="B153" s="139" t="s">
        <v>333</v>
      </c>
      <c r="C153" s="142" t="s">
        <v>704</v>
      </c>
      <c r="D153" s="135" t="s">
        <v>936</v>
      </c>
      <c r="E153" s="139" t="s">
        <v>501</v>
      </c>
      <c r="F153" s="142" t="s">
        <v>499</v>
      </c>
      <c r="G153" s="142" t="s">
        <v>503</v>
      </c>
      <c r="H153" s="142" t="s">
        <v>740</v>
      </c>
      <c r="I153" s="142">
        <v>2.5</v>
      </c>
      <c r="J153" s="142">
        <v>2.5</v>
      </c>
      <c r="K153" s="120">
        <v>2.5</v>
      </c>
      <c r="L153" s="120"/>
      <c r="M153" s="120">
        <v>2.5</v>
      </c>
      <c r="N153" s="120">
        <v>2.5</v>
      </c>
      <c r="O153" s="120" t="s">
        <v>1022</v>
      </c>
      <c r="P153" s="142">
        <v>2.5</v>
      </c>
      <c r="Q153" s="165">
        <v>2.6</v>
      </c>
      <c r="R153" s="165"/>
      <c r="S153" s="165"/>
      <c r="T153" s="142">
        <v>2.8</v>
      </c>
      <c r="U153" s="142">
        <v>3</v>
      </c>
      <c r="V153" s="142">
        <v>3</v>
      </c>
      <c r="W153" s="142">
        <v>3</v>
      </c>
      <c r="X153" s="142">
        <v>3.5</v>
      </c>
      <c r="Y153" s="142">
        <v>3.5</v>
      </c>
      <c r="Z153" s="142">
        <v>4</v>
      </c>
      <c r="AA153" s="142">
        <v>4.5</v>
      </c>
      <c r="AB153" s="142">
        <v>6</v>
      </c>
      <c r="AC153" s="136" t="s">
        <v>734</v>
      </c>
      <c r="AD153" s="4" t="s">
        <v>776</v>
      </c>
    </row>
    <row r="154" spans="1:31" hidden="1" x14ac:dyDescent="0.25">
      <c r="A154" s="188" t="s">
        <v>39</v>
      </c>
      <c r="B154" s="200" t="s">
        <v>28</v>
      </c>
      <c r="C154" s="474" t="s">
        <v>334</v>
      </c>
      <c r="D154" s="482"/>
      <c r="E154" s="482"/>
      <c r="F154" s="482"/>
      <c r="G154" s="482"/>
      <c r="H154" s="482"/>
      <c r="I154" s="426"/>
      <c r="J154" s="426"/>
      <c r="K154" s="426"/>
      <c r="L154" s="426"/>
      <c r="M154" s="426"/>
      <c r="N154" s="426"/>
      <c r="O154" s="426"/>
      <c r="P154" s="426"/>
      <c r="Q154" s="426"/>
      <c r="R154" s="426"/>
      <c r="S154" s="426"/>
      <c r="T154" s="426"/>
      <c r="U154" s="426"/>
      <c r="V154" s="426"/>
      <c r="W154" s="426"/>
      <c r="X154" s="426"/>
      <c r="Y154" s="426"/>
      <c r="Z154" s="426"/>
      <c r="AA154" s="426"/>
      <c r="AB154" s="427"/>
      <c r="AC154" s="53"/>
      <c r="AD154" s="53"/>
    </row>
    <row r="155" spans="1:31" s="5" customFormat="1" ht="141.75" hidden="1" x14ac:dyDescent="0.25">
      <c r="A155" s="38" t="s">
        <v>335</v>
      </c>
      <c r="B155" s="139" t="s">
        <v>336</v>
      </c>
      <c r="C155" s="183" t="s">
        <v>492</v>
      </c>
      <c r="D155" s="135" t="s">
        <v>937</v>
      </c>
      <c r="E155" s="139" t="s">
        <v>338</v>
      </c>
      <c r="F155" s="139" t="s">
        <v>337</v>
      </c>
      <c r="G155" s="142" t="s">
        <v>344</v>
      </c>
      <c r="H155" s="54" t="s">
        <v>493</v>
      </c>
      <c r="I155" s="113">
        <v>40</v>
      </c>
      <c r="J155" s="113">
        <v>40</v>
      </c>
      <c r="K155" s="118">
        <v>40</v>
      </c>
      <c r="L155" s="118"/>
      <c r="M155" s="118">
        <v>41</v>
      </c>
      <c r="N155" s="118">
        <v>41</v>
      </c>
      <c r="O155" s="118"/>
      <c r="P155" s="113">
        <v>41</v>
      </c>
      <c r="Q155" s="215">
        <v>42</v>
      </c>
      <c r="R155" s="215"/>
      <c r="S155" s="215"/>
      <c r="T155" s="113">
        <v>43</v>
      </c>
      <c r="U155" s="113">
        <v>44</v>
      </c>
      <c r="V155" s="113">
        <v>45</v>
      </c>
      <c r="W155" s="113">
        <v>45</v>
      </c>
      <c r="X155" s="113">
        <v>46</v>
      </c>
      <c r="Y155" s="113">
        <v>46</v>
      </c>
      <c r="Z155" s="113">
        <v>47</v>
      </c>
      <c r="AA155" s="113">
        <v>48</v>
      </c>
      <c r="AB155" s="146">
        <v>48</v>
      </c>
      <c r="AC155" s="136" t="s">
        <v>734</v>
      </c>
      <c r="AD155" s="4" t="s">
        <v>450</v>
      </c>
    </row>
    <row r="156" spans="1:31" s="5" customFormat="1" ht="78.75" hidden="1" x14ac:dyDescent="0.25">
      <c r="A156" s="41" t="s">
        <v>341</v>
      </c>
      <c r="B156" s="139" t="s">
        <v>339</v>
      </c>
      <c r="C156" s="139" t="s">
        <v>436</v>
      </c>
      <c r="D156" s="135" t="s">
        <v>937</v>
      </c>
      <c r="E156" s="139" t="s">
        <v>340</v>
      </c>
      <c r="F156" s="139" t="s">
        <v>424</v>
      </c>
      <c r="G156" s="142" t="s">
        <v>345</v>
      </c>
      <c r="H156" s="54" t="s">
        <v>494</v>
      </c>
      <c r="I156" s="142">
        <v>0.7</v>
      </c>
      <c r="J156" s="113">
        <v>1</v>
      </c>
      <c r="K156" s="118">
        <v>1</v>
      </c>
      <c r="L156" s="118"/>
      <c r="M156" s="118">
        <v>1</v>
      </c>
      <c r="N156" s="118">
        <v>1</v>
      </c>
      <c r="O156" s="118"/>
      <c r="P156" s="113">
        <v>1</v>
      </c>
      <c r="Q156" s="215">
        <v>1</v>
      </c>
      <c r="R156" s="215"/>
      <c r="S156" s="215"/>
      <c r="T156" s="113">
        <v>1.3</v>
      </c>
      <c r="U156" s="113">
        <v>1.5</v>
      </c>
      <c r="V156" s="113">
        <v>2</v>
      </c>
      <c r="W156" s="113">
        <v>2</v>
      </c>
      <c r="X156" s="113">
        <v>2</v>
      </c>
      <c r="Y156" s="113">
        <v>2</v>
      </c>
      <c r="Z156" s="113">
        <v>2.2999999999999998</v>
      </c>
      <c r="AA156" s="113">
        <v>2.5</v>
      </c>
      <c r="AB156" s="142">
        <v>3</v>
      </c>
      <c r="AC156" s="136" t="s">
        <v>734</v>
      </c>
      <c r="AD156" s="4" t="s">
        <v>450</v>
      </c>
    </row>
    <row r="157" spans="1:31" s="5" customFormat="1" ht="126" hidden="1" x14ac:dyDescent="0.25">
      <c r="A157" s="41" t="s">
        <v>342</v>
      </c>
      <c r="B157" s="139" t="s">
        <v>689</v>
      </c>
      <c r="C157" s="139" t="s">
        <v>705</v>
      </c>
      <c r="D157" s="135" t="s">
        <v>937</v>
      </c>
      <c r="E157" s="139" t="s">
        <v>690</v>
      </c>
      <c r="F157" s="139" t="s">
        <v>495</v>
      </c>
      <c r="G157" s="142" t="s">
        <v>496</v>
      </c>
      <c r="H157" s="54" t="s">
        <v>343</v>
      </c>
      <c r="I157" s="54">
        <v>0.6</v>
      </c>
      <c r="J157" s="113">
        <v>1</v>
      </c>
      <c r="K157" s="118">
        <v>1</v>
      </c>
      <c r="L157" s="118"/>
      <c r="M157" s="118">
        <v>1.2</v>
      </c>
      <c r="N157" s="118">
        <v>1.2</v>
      </c>
      <c r="O157" s="118"/>
      <c r="P157" s="113">
        <v>1.2</v>
      </c>
      <c r="Q157" s="215">
        <v>1.2</v>
      </c>
      <c r="R157" s="215"/>
      <c r="S157" s="215"/>
      <c r="T157" s="113">
        <v>1.3</v>
      </c>
      <c r="U157" s="113">
        <v>1.8</v>
      </c>
      <c r="V157" s="113">
        <v>2</v>
      </c>
      <c r="W157" s="113">
        <v>2.2000000000000002</v>
      </c>
      <c r="X157" s="113">
        <v>2.5</v>
      </c>
      <c r="Y157" s="113">
        <v>3</v>
      </c>
      <c r="Z157" s="113">
        <v>3.5</v>
      </c>
      <c r="AA157" s="113">
        <v>4</v>
      </c>
      <c r="AB157" s="142">
        <v>4.4000000000000004</v>
      </c>
      <c r="AC157" s="136" t="s">
        <v>734</v>
      </c>
      <c r="AD157" s="4" t="s">
        <v>450</v>
      </c>
    </row>
    <row r="158" spans="1:31" hidden="1" x14ac:dyDescent="0.25">
      <c r="A158" s="188" t="s">
        <v>40</v>
      </c>
      <c r="B158" s="200" t="s">
        <v>29</v>
      </c>
      <c r="C158" s="474" t="s">
        <v>30</v>
      </c>
      <c r="D158" s="482"/>
      <c r="E158" s="482"/>
      <c r="F158" s="482"/>
      <c r="G158" s="482"/>
      <c r="H158" s="482"/>
      <c r="I158" s="426"/>
      <c r="J158" s="426"/>
      <c r="K158" s="426"/>
      <c r="L158" s="426"/>
      <c r="M158" s="426"/>
      <c r="N158" s="426"/>
      <c r="O158" s="426"/>
      <c r="P158" s="426"/>
      <c r="Q158" s="426"/>
      <c r="R158" s="426"/>
      <c r="S158" s="426"/>
      <c r="T158" s="426"/>
      <c r="U158" s="426"/>
      <c r="V158" s="426"/>
      <c r="W158" s="426"/>
      <c r="X158" s="426"/>
      <c r="Y158" s="426"/>
      <c r="Z158" s="426"/>
      <c r="AA158" s="426"/>
      <c r="AB158" s="427"/>
      <c r="AC158" s="136"/>
      <c r="AD158" s="53"/>
    </row>
    <row r="159" spans="1:31" ht="141.75" hidden="1" x14ac:dyDescent="0.25">
      <c r="A159" s="143" t="s">
        <v>346</v>
      </c>
      <c r="B159" s="142" t="s">
        <v>347</v>
      </c>
      <c r="C159" s="142" t="s">
        <v>515</v>
      </c>
      <c r="D159" s="135" t="s">
        <v>938</v>
      </c>
      <c r="E159" s="142" t="s">
        <v>348</v>
      </c>
      <c r="F159" s="139" t="s">
        <v>516</v>
      </c>
      <c r="G159" s="142" t="s">
        <v>355</v>
      </c>
      <c r="H159" s="54" t="s">
        <v>519</v>
      </c>
      <c r="I159" s="78">
        <v>60</v>
      </c>
      <c r="J159" s="146">
        <v>61</v>
      </c>
      <c r="K159" s="104">
        <v>61</v>
      </c>
      <c r="L159" s="104"/>
      <c r="M159" s="176">
        <v>27</v>
      </c>
      <c r="N159" s="104">
        <v>27</v>
      </c>
      <c r="O159" s="104"/>
      <c r="P159" s="104">
        <v>62</v>
      </c>
      <c r="Q159" s="164">
        <v>63</v>
      </c>
      <c r="R159" s="164"/>
      <c r="S159" s="164"/>
      <c r="T159" s="104">
        <v>64</v>
      </c>
      <c r="U159" s="146">
        <v>65</v>
      </c>
      <c r="V159" s="146">
        <v>66</v>
      </c>
      <c r="W159" s="146">
        <v>67</v>
      </c>
      <c r="X159" s="146">
        <v>67</v>
      </c>
      <c r="Y159" s="146">
        <v>68</v>
      </c>
      <c r="Z159" s="146">
        <v>69</v>
      </c>
      <c r="AA159" s="146">
        <v>70</v>
      </c>
      <c r="AB159" s="146">
        <v>70</v>
      </c>
      <c r="AC159" s="136" t="s">
        <v>734</v>
      </c>
      <c r="AD159" s="4" t="s">
        <v>450</v>
      </c>
    </row>
    <row r="160" spans="1:31" ht="105" hidden="1" x14ac:dyDescent="0.25">
      <c r="A160" s="143" t="s">
        <v>349</v>
      </c>
      <c r="B160" s="144" t="s">
        <v>351</v>
      </c>
      <c r="C160" s="144" t="s">
        <v>437</v>
      </c>
      <c r="D160" s="137" t="s">
        <v>938</v>
      </c>
      <c r="E160" s="144" t="s">
        <v>350</v>
      </c>
      <c r="F160" s="131" t="s">
        <v>517</v>
      </c>
      <c r="G160" s="144" t="s">
        <v>356</v>
      </c>
      <c r="H160" s="143" t="s">
        <v>520</v>
      </c>
      <c r="I160" s="150">
        <v>210</v>
      </c>
      <c r="J160" s="149">
        <v>210</v>
      </c>
      <c r="K160" s="124">
        <v>210</v>
      </c>
      <c r="L160" s="124"/>
      <c r="M160" s="124">
        <v>100</v>
      </c>
      <c r="N160" s="124">
        <v>100</v>
      </c>
      <c r="O160" s="124"/>
      <c r="P160" s="124">
        <v>250</v>
      </c>
      <c r="Q160" s="211">
        <v>270</v>
      </c>
      <c r="R160" s="211"/>
      <c r="S160" s="211"/>
      <c r="T160" s="124">
        <v>350</v>
      </c>
      <c r="U160" s="149">
        <v>450</v>
      </c>
      <c r="V160" s="149">
        <v>500</v>
      </c>
      <c r="W160" s="149">
        <v>550</v>
      </c>
      <c r="X160" s="149">
        <v>600</v>
      </c>
      <c r="Y160" s="149">
        <v>650</v>
      </c>
      <c r="Z160" s="149">
        <v>700</v>
      </c>
      <c r="AA160" s="149">
        <v>750</v>
      </c>
      <c r="AB160" s="149">
        <v>800</v>
      </c>
      <c r="AC160" s="132" t="s">
        <v>734</v>
      </c>
      <c r="AD160" s="145" t="s">
        <v>450</v>
      </c>
    </row>
    <row r="161" spans="1:30" ht="150.75" hidden="1" customHeight="1" x14ac:dyDescent="0.25">
      <c r="A161" s="142"/>
      <c r="B161" s="142"/>
      <c r="C161" s="142"/>
      <c r="D161" s="135" t="s">
        <v>938</v>
      </c>
      <c r="E161" s="142" t="s">
        <v>352</v>
      </c>
      <c r="F161" s="139" t="s">
        <v>518</v>
      </c>
      <c r="G161" s="142" t="s">
        <v>357</v>
      </c>
      <c r="H161" s="142" t="s">
        <v>354</v>
      </c>
      <c r="I161" s="146">
        <v>60</v>
      </c>
      <c r="J161" s="146">
        <v>61</v>
      </c>
      <c r="K161" s="104">
        <v>61</v>
      </c>
      <c r="L161" s="104"/>
      <c r="M161" s="176">
        <v>30</v>
      </c>
      <c r="N161" s="104">
        <v>30</v>
      </c>
      <c r="O161" s="104"/>
      <c r="P161" s="104">
        <v>62</v>
      </c>
      <c r="Q161" s="164">
        <v>63</v>
      </c>
      <c r="R161" s="164"/>
      <c r="S161" s="164"/>
      <c r="T161" s="104">
        <v>64</v>
      </c>
      <c r="U161" s="146">
        <v>65</v>
      </c>
      <c r="V161" s="146">
        <v>66</v>
      </c>
      <c r="W161" s="146">
        <v>67</v>
      </c>
      <c r="X161" s="146">
        <v>67</v>
      </c>
      <c r="Y161" s="146">
        <v>68</v>
      </c>
      <c r="Z161" s="146">
        <v>69</v>
      </c>
      <c r="AA161" s="146">
        <v>69</v>
      </c>
      <c r="AB161" s="146">
        <v>0.7</v>
      </c>
      <c r="AC161" s="136" t="s">
        <v>734</v>
      </c>
      <c r="AD161" s="136" t="s">
        <v>450</v>
      </c>
    </row>
    <row r="162" spans="1:30" ht="236.25" hidden="1" customHeight="1" x14ac:dyDescent="0.25">
      <c r="A162" s="142"/>
      <c r="B162" s="142"/>
      <c r="C162" s="142"/>
      <c r="D162" s="135" t="s">
        <v>718</v>
      </c>
      <c r="E162" s="142" t="s">
        <v>353</v>
      </c>
      <c r="F162" s="194" t="s">
        <v>706</v>
      </c>
      <c r="G162" s="200"/>
      <c r="H162" s="200"/>
      <c r="I162" s="146"/>
      <c r="J162" s="146"/>
      <c r="K162" s="146"/>
      <c r="L162" s="146" t="s">
        <v>878</v>
      </c>
      <c r="M162" s="146"/>
      <c r="N162" s="104"/>
      <c r="O162" s="104"/>
      <c r="P162" s="146"/>
      <c r="Q162" s="164"/>
      <c r="R162" s="164"/>
      <c r="S162" s="164"/>
      <c r="T162" s="146"/>
      <c r="U162" s="146"/>
      <c r="V162" s="146"/>
      <c r="W162" s="146"/>
      <c r="X162" s="146"/>
      <c r="Y162" s="146"/>
      <c r="Z162" s="146"/>
      <c r="AA162" s="146"/>
      <c r="AB162" s="146"/>
      <c r="AC162" s="136" t="s">
        <v>734</v>
      </c>
      <c r="AD162" s="136" t="s">
        <v>450</v>
      </c>
    </row>
    <row r="163" spans="1:30" s="5" customFormat="1" ht="348.75" hidden="1" customHeight="1" x14ac:dyDescent="0.25">
      <c r="A163" s="143" t="s">
        <v>358</v>
      </c>
      <c r="B163" s="144" t="s">
        <v>359</v>
      </c>
      <c r="C163" s="144" t="s">
        <v>507</v>
      </c>
      <c r="D163" s="135" t="s">
        <v>939</v>
      </c>
      <c r="E163" s="142" t="s">
        <v>360</v>
      </c>
      <c r="F163" s="139" t="s">
        <v>425</v>
      </c>
      <c r="G163" s="142" t="s">
        <v>366</v>
      </c>
      <c r="H163" s="54" t="s">
        <v>511</v>
      </c>
      <c r="I163" s="78">
        <v>52</v>
      </c>
      <c r="J163" s="146">
        <v>54</v>
      </c>
      <c r="K163" s="104">
        <v>54</v>
      </c>
      <c r="L163" s="104"/>
      <c r="M163" s="104">
        <v>55</v>
      </c>
      <c r="N163" s="104">
        <v>56</v>
      </c>
      <c r="O163" s="104"/>
      <c r="P163" s="146">
        <v>56</v>
      </c>
      <c r="Q163" s="164">
        <v>57</v>
      </c>
      <c r="R163" s="164"/>
      <c r="S163" s="164"/>
      <c r="T163" s="146">
        <v>59</v>
      </c>
      <c r="U163" s="146">
        <v>60</v>
      </c>
      <c r="V163" s="146">
        <v>62</v>
      </c>
      <c r="W163" s="146">
        <v>63</v>
      </c>
      <c r="X163" s="146">
        <v>65</v>
      </c>
      <c r="Y163" s="146">
        <v>66</v>
      </c>
      <c r="Z163" s="146">
        <v>67</v>
      </c>
      <c r="AA163" s="146">
        <v>69</v>
      </c>
      <c r="AB163" s="146">
        <v>70</v>
      </c>
      <c r="AC163" s="136" t="s">
        <v>734</v>
      </c>
      <c r="AD163" s="4" t="s">
        <v>450</v>
      </c>
    </row>
    <row r="164" spans="1:30" s="5" customFormat="1" ht="142.5" hidden="1" customHeight="1" x14ac:dyDescent="0.25">
      <c r="A164" s="55"/>
      <c r="B164" s="56"/>
      <c r="C164" s="56"/>
      <c r="D164" s="135" t="s">
        <v>939</v>
      </c>
      <c r="E164" s="142" t="s">
        <v>361</v>
      </c>
      <c r="F164" s="139" t="s">
        <v>363</v>
      </c>
      <c r="G164" s="142" t="s">
        <v>367</v>
      </c>
      <c r="H164" s="54" t="s">
        <v>660</v>
      </c>
      <c r="I164" s="78">
        <v>7</v>
      </c>
      <c r="J164" s="146">
        <v>8</v>
      </c>
      <c r="K164" s="104">
        <v>9</v>
      </c>
      <c r="L164" s="104"/>
      <c r="M164" s="104">
        <v>12</v>
      </c>
      <c r="N164" s="104">
        <v>12</v>
      </c>
      <c r="O164" s="104"/>
      <c r="P164" s="146">
        <v>12</v>
      </c>
      <c r="Q164" s="164">
        <v>16</v>
      </c>
      <c r="R164" s="164"/>
      <c r="S164" s="164"/>
      <c r="T164" s="146">
        <v>20</v>
      </c>
      <c r="U164" s="146">
        <v>24</v>
      </c>
      <c r="V164" s="146">
        <v>28</v>
      </c>
      <c r="W164" s="146">
        <v>32</v>
      </c>
      <c r="X164" s="146">
        <v>36</v>
      </c>
      <c r="Y164" s="146">
        <v>40</v>
      </c>
      <c r="Z164" s="146">
        <v>42</v>
      </c>
      <c r="AA164" s="146">
        <v>44</v>
      </c>
      <c r="AB164" s="146">
        <v>45</v>
      </c>
      <c r="AC164" s="136" t="s">
        <v>734</v>
      </c>
      <c r="AD164" s="4" t="s">
        <v>450</v>
      </c>
    </row>
    <row r="165" spans="1:30" s="5" customFormat="1" ht="141.75" hidden="1" x14ac:dyDescent="0.25">
      <c r="A165" s="57"/>
      <c r="B165" s="58"/>
      <c r="C165" s="58"/>
      <c r="D165" s="135" t="s">
        <v>939</v>
      </c>
      <c r="E165" s="142" t="s">
        <v>362</v>
      </c>
      <c r="F165" s="18" t="s">
        <v>508</v>
      </c>
      <c r="G165" s="142" t="s">
        <v>369</v>
      </c>
      <c r="H165" s="54" t="s">
        <v>711</v>
      </c>
      <c r="I165" s="78">
        <v>10</v>
      </c>
      <c r="J165" s="146">
        <v>12</v>
      </c>
      <c r="K165" s="104">
        <v>12</v>
      </c>
      <c r="L165" s="104"/>
      <c r="M165" s="104">
        <v>12</v>
      </c>
      <c r="N165" s="104">
        <v>12</v>
      </c>
      <c r="O165" s="104"/>
      <c r="P165" s="146">
        <v>12</v>
      </c>
      <c r="Q165" s="164">
        <v>13</v>
      </c>
      <c r="R165" s="164"/>
      <c r="S165" s="164"/>
      <c r="T165" s="146">
        <v>13</v>
      </c>
      <c r="U165" s="146">
        <v>14</v>
      </c>
      <c r="V165" s="146">
        <v>14</v>
      </c>
      <c r="W165" s="146">
        <v>15</v>
      </c>
      <c r="X165" s="146">
        <v>15</v>
      </c>
      <c r="Y165" s="146">
        <v>16</v>
      </c>
      <c r="Z165" s="146">
        <v>17</v>
      </c>
      <c r="AA165" s="146">
        <v>18</v>
      </c>
      <c r="AB165" s="146">
        <v>20</v>
      </c>
      <c r="AC165" s="136" t="s">
        <v>734</v>
      </c>
      <c r="AD165" s="4" t="s">
        <v>450</v>
      </c>
    </row>
    <row r="166" spans="1:30" s="5" customFormat="1" ht="189" hidden="1" x14ac:dyDescent="0.25">
      <c r="A166" s="143" t="s">
        <v>368</v>
      </c>
      <c r="B166" s="144" t="s">
        <v>364</v>
      </c>
      <c r="C166" s="144" t="s">
        <v>659</v>
      </c>
      <c r="D166" s="141" t="s">
        <v>940</v>
      </c>
      <c r="E166" s="144" t="s">
        <v>365</v>
      </c>
      <c r="F166" s="66" t="s">
        <v>509</v>
      </c>
      <c r="G166" s="142" t="s">
        <v>543</v>
      </c>
      <c r="H166" s="54" t="s">
        <v>510</v>
      </c>
      <c r="I166" s="103">
        <v>20</v>
      </c>
      <c r="J166" s="104">
        <v>23</v>
      </c>
      <c r="K166" s="104">
        <v>23</v>
      </c>
      <c r="L166" s="104"/>
      <c r="M166" s="176">
        <v>10</v>
      </c>
      <c r="N166" s="104">
        <v>10</v>
      </c>
      <c r="O166" s="104"/>
      <c r="P166" s="104">
        <v>25</v>
      </c>
      <c r="Q166" s="164">
        <v>25</v>
      </c>
      <c r="R166" s="164"/>
      <c r="S166" s="164"/>
      <c r="T166" s="104">
        <v>25</v>
      </c>
      <c r="U166" s="104">
        <v>25</v>
      </c>
      <c r="V166" s="104">
        <v>25</v>
      </c>
      <c r="W166" s="104">
        <v>25</v>
      </c>
      <c r="X166" s="104">
        <v>25</v>
      </c>
      <c r="Y166" s="104">
        <v>25</v>
      </c>
      <c r="Z166" s="104">
        <v>24</v>
      </c>
      <c r="AA166" s="104">
        <v>23</v>
      </c>
      <c r="AB166" s="146">
        <v>20</v>
      </c>
      <c r="AC166" s="136" t="s">
        <v>734</v>
      </c>
      <c r="AD166" s="4" t="s">
        <v>450</v>
      </c>
    </row>
    <row r="167" spans="1:30" ht="18.75" hidden="1" x14ac:dyDescent="0.25">
      <c r="A167" s="199" t="s">
        <v>404</v>
      </c>
      <c r="B167" s="181" t="s">
        <v>41</v>
      </c>
      <c r="C167" s="395" t="s">
        <v>42</v>
      </c>
      <c r="D167" s="445"/>
      <c r="E167" s="445"/>
      <c r="F167" s="445"/>
      <c r="G167" s="445"/>
      <c r="H167" s="445"/>
      <c r="I167" s="445"/>
      <c r="J167" s="445"/>
      <c r="K167" s="445"/>
      <c r="L167" s="445"/>
      <c r="M167" s="445"/>
      <c r="N167" s="445"/>
      <c r="O167" s="445"/>
      <c r="P167" s="445"/>
      <c r="Q167" s="445"/>
      <c r="R167" s="445"/>
      <c r="S167" s="445"/>
      <c r="T167" s="445"/>
      <c r="U167" s="445"/>
      <c r="V167" s="445"/>
      <c r="W167" s="445"/>
      <c r="X167" s="445"/>
      <c r="Y167" s="445"/>
      <c r="Z167" s="445"/>
      <c r="AA167" s="445"/>
      <c r="AB167" s="445"/>
      <c r="AC167" s="445"/>
      <c r="AD167" s="445"/>
    </row>
    <row r="168" spans="1:30" hidden="1" x14ac:dyDescent="0.25">
      <c r="A168" s="60" t="s">
        <v>48</v>
      </c>
      <c r="B168" s="200" t="s">
        <v>43</v>
      </c>
      <c r="C168" s="483" t="s">
        <v>44</v>
      </c>
      <c r="D168" s="445"/>
      <c r="E168" s="445"/>
      <c r="F168" s="445"/>
      <c r="G168" s="445"/>
      <c r="H168" s="445"/>
      <c r="I168" s="445"/>
      <c r="J168" s="445"/>
      <c r="K168" s="445"/>
      <c r="L168" s="445"/>
      <c r="M168" s="445"/>
      <c r="N168" s="445"/>
      <c r="O168" s="445"/>
      <c r="P168" s="445"/>
      <c r="Q168" s="445"/>
      <c r="R168" s="445"/>
      <c r="S168" s="445"/>
      <c r="T168" s="445"/>
      <c r="U168" s="445"/>
      <c r="V168" s="445"/>
      <c r="W168" s="445"/>
      <c r="X168" s="445"/>
      <c r="Y168" s="445"/>
      <c r="Z168" s="445"/>
      <c r="AA168" s="445"/>
      <c r="AB168" s="445"/>
      <c r="AC168" s="445"/>
      <c r="AD168" s="445"/>
    </row>
    <row r="169" spans="1:30" s="5" customFormat="1" ht="389.25" hidden="1" customHeight="1" x14ac:dyDescent="0.25">
      <c r="A169" s="139" t="s">
        <v>407</v>
      </c>
      <c r="B169" s="139" t="s">
        <v>408</v>
      </c>
      <c r="C169" s="183" t="s">
        <v>475</v>
      </c>
      <c r="D169" s="135" t="s">
        <v>941</v>
      </c>
      <c r="E169" s="139" t="s">
        <v>471</v>
      </c>
      <c r="F169" s="139" t="s">
        <v>712</v>
      </c>
      <c r="G169" s="147" t="s">
        <v>428</v>
      </c>
      <c r="H169" s="147" t="s">
        <v>512</v>
      </c>
      <c r="I169" s="147">
        <v>59.5</v>
      </c>
      <c r="J169" s="142">
        <v>67.3</v>
      </c>
      <c r="K169" s="120">
        <v>68.91</v>
      </c>
      <c r="L169" s="120" t="s">
        <v>839</v>
      </c>
      <c r="M169" s="120">
        <v>67.3</v>
      </c>
      <c r="N169" s="120">
        <v>72.09</v>
      </c>
      <c r="O169" s="120" t="s">
        <v>1023</v>
      </c>
      <c r="P169" s="142">
        <v>67.3</v>
      </c>
      <c r="Q169" s="165">
        <v>67.3</v>
      </c>
      <c r="R169" s="165"/>
      <c r="S169" s="165"/>
      <c r="T169" s="142">
        <v>67.3</v>
      </c>
      <c r="U169" s="142">
        <v>67.3</v>
      </c>
      <c r="V169" s="142">
        <v>67.3</v>
      </c>
      <c r="W169" s="142">
        <v>67.3</v>
      </c>
      <c r="X169" s="142">
        <v>67.3</v>
      </c>
      <c r="Y169" s="142">
        <v>67.3</v>
      </c>
      <c r="Z169" s="142">
        <v>67.3</v>
      </c>
      <c r="AA169" s="142">
        <v>67.3</v>
      </c>
      <c r="AB169" s="142">
        <v>80</v>
      </c>
      <c r="AC169" s="4" t="s">
        <v>731</v>
      </c>
      <c r="AD169" s="4" t="s">
        <v>452</v>
      </c>
    </row>
    <row r="170" spans="1:30" s="5" customFormat="1" ht="284.25" hidden="1" customHeight="1" x14ac:dyDescent="0.25">
      <c r="A170" s="38"/>
      <c r="B170" s="12"/>
      <c r="C170" s="32"/>
      <c r="D170" s="31" t="s">
        <v>942</v>
      </c>
      <c r="E170" s="12" t="s">
        <v>472</v>
      </c>
      <c r="F170" s="12" t="s">
        <v>513</v>
      </c>
      <c r="G170" s="56"/>
      <c r="H170" s="56"/>
      <c r="I170" s="142"/>
      <c r="J170" s="142"/>
      <c r="K170" s="120"/>
      <c r="L170" s="120" t="s">
        <v>880</v>
      </c>
      <c r="M170" s="120"/>
      <c r="N170" s="120"/>
      <c r="O170" s="120" t="s">
        <v>1024</v>
      </c>
      <c r="P170" s="142"/>
      <c r="Q170" s="165"/>
      <c r="R170" s="165"/>
      <c r="S170" s="165"/>
      <c r="T170" s="142"/>
      <c r="U170" s="142"/>
      <c r="V170" s="142"/>
      <c r="W170" s="142"/>
      <c r="X170" s="142"/>
      <c r="Y170" s="142"/>
      <c r="Z170" s="142"/>
      <c r="AA170" s="142"/>
      <c r="AB170" s="142"/>
      <c r="AC170" s="145" t="s">
        <v>731</v>
      </c>
      <c r="AD170" s="4" t="s">
        <v>452</v>
      </c>
    </row>
    <row r="171" spans="1:30" s="5" customFormat="1" ht="372" hidden="1" customHeight="1" x14ac:dyDescent="0.25">
      <c r="A171" s="139"/>
      <c r="B171" s="139"/>
      <c r="C171" s="183"/>
      <c r="D171" s="135" t="s">
        <v>942</v>
      </c>
      <c r="E171" s="139" t="s">
        <v>473</v>
      </c>
      <c r="F171" s="139" t="s">
        <v>742</v>
      </c>
      <c r="G171" s="142"/>
      <c r="H171" s="142"/>
      <c r="I171" s="58"/>
      <c r="J171" s="58"/>
      <c r="K171" s="125"/>
      <c r="L171" s="125" t="s">
        <v>879</v>
      </c>
      <c r="M171" s="120"/>
      <c r="N171" s="120"/>
      <c r="O171" s="120" t="s">
        <v>1025</v>
      </c>
      <c r="P171" s="58"/>
      <c r="Q171" s="222"/>
      <c r="R171" s="222"/>
      <c r="S171" s="222"/>
      <c r="T171" s="58"/>
      <c r="U171" s="58"/>
      <c r="V171" s="58"/>
      <c r="W171" s="58"/>
      <c r="X171" s="58"/>
      <c r="Y171" s="58"/>
      <c r="Z171" s="58"/>
      <c r="AA171" s="58"/>
      <c r="AB171" s="58"/>
      <c r="AC171" s="136" t="s">
        <v>732</v>
      </c>
      <c r="AD171" s="4" t="s">
        <v>743</v>
      </c>
    </row>
    <row r="172" spans="1:30" s="5" customFormat="1" ht="390" hidden="1" customHeight="1" x14ac:dyDescent="0.25">
      <c r="A172" s="38" t="s">
        <v>409</v>
      </c>
      <c r="B172" s="7" t="s">
        <v>410</v>
      </c>
      <c r="C172" s="35" t="s">
        <v>375</v>
      </c>
      <c r="D172" s="34" t="s">
        <v>57</v>
      </c>
      <c r="E172" s="7" t="s">
        <v>474</v>
      </c>
      <c r="F172" s="7" t="s">
        <v>730</v>
      </c>
      <c r="G172" s="58" t="s">
        <v>883</v>
      </c>
      <c r="H172" s="58"/>
      <c r="I172" s="58"/>
      <c r="J172" s="58"/>
      <c r="K172" s="58"/>
      <c r="L172" s="58" t="s">
        <v>882</v>
      </c>
      <c r="M172" s="142"/>
      <c r="N172" s="175"/>
      <c r="O172" s="125" t="s">
        <v>1026</v>
      </c>
      <c r="P172" s="58"/>
      <c r="Q172" s="222"/>
      <c r="R172" s="222"/>
      <c r="S172" s="222"/>
      <c r="T172" s="58"/>
      <c r="U172" s="58"/>
      <c r="V172" s="58"/>
      <c r="W172" s="58"/>
      <c r="X172" s="58"/>
      <c r="Y172" s="58"/>
      <c r="Z172" s="58"/>
      <c r="AA172" s="58"/>
      <c r="AB172" s="58"/>
      <c r="AC172" s="16" t="s">
        <v>731</v>
      </c>
      <c r="AD172" s="4" t="s">
        <v>452</v>
      </c>
    </row>
    <row r="173" spans="1:30" hidden="1" x14ac:dyDescent="0.25">
      <c r="A173" s="187" t="s">
        <v>49</v>
      </c>
      <c r="B173" s="136" t="s">
        <v>46</v>
      </c>
      <c r="C173" s="484" t="s">
        <v>45</v>
      </c>
      <c r="D173" s="445"/>
      <c r="E173" s="445"/>
      <c r="F173" s="445"/>
      <c r="G173" s="445"/>
      <c r="H173" s="441"/>
      <c r="I173" s="193"/>
      <c r="J173" s="200"/>
      <c r="K173" s="200"/>
      <c r="L173" s="200"/>
      <c r="M173" s="200"/>
      <c r="N173" s="128"/>
      <c r="O173" s="128"/>
      <c r="P173" s="200"/>
      <c r="Q173" s="210"/>
      <c r="R173" s="210"/>
      <c r="S173" s="210"/>
      <c r="T173" s="200"/>
      <c r="U173" s="200"/>
      <c r="V173" s="200"/>
      <c r="W173" s="200"/>
      <c r="X173" s="200"/>
      <c r="Y173" s="200"/>
      <c r="Z173" s="200"/>
      <c r="AA173" s="200"/>
      <c r="AB173" s="142"/>
      <c r="AC173" s="4"/>
      <c r="AD173" s="4"/>
    </row>
    <row r="174" spans="1:30" ht="126" hidden="1" x14ac:dyDescent="0.25">
      <c r="A174" s="61" t="s">
        <v>661</v>
      </c>
      <c r="B174" s="7" t="s">
        <v>662</v>
      </c>
      <c r="C174" s="35" t="s">
        <v>477</v>
      </c>
      <c r="D174" s="135" t="s">
        <v>713</v>
      </c>
      <c r="E174" s="62" t="s">
        <v>666</v>
      </c>
      <c r="F174" s="115" t="s">
        <v>478</v>
      </c>
      <c r="G174" s="68" t="s">
        <v>476</v>
      </c>
      <c r="H174" s="54" t="s">
        <v>763</v>
      </c>
      <c r="I174" s="78">
        <v>0</v>
      </c>
      <c r="J174" s="146">
        <v>0</v>
      </c>
      <c r="K174" s="146">
        <v>0</v>
      </c>
      <c r="L174" s="146" t="s">
        <v>893</v>
      </c>
      <c r="M174" s="146">
        <v>1</v>
      </c>
      <c r="N174" s="104">
        <v>0</v>
      </c>
      <c r="O174" s="104" t="s">
        <v>1027</v>
      </c>
      <c r="P174" s="146">
        <v>1</v>
      </c>
      <c r="Q174" s="164">
        <v>1</v>
      </c>
      <c r="R174" s="164"/>
      <c r="S174" s="164"/>
      <c r="T174" s="146">
        <v>2</v>
      </c>
      <c r="U174" s="146">
        <v>2</v>
      </c>
      <c r="V174" s="146">
        <v>3</v>
      </c>
      <c r="W174" s="146">
        <v>3</v>
      </c>
      <c r="X174" s="146">
        <v>4</v>
      </c>
      <c r="Y174" s="146">
        <v>4</v>
      </c>
      <c r="Z174" s="146">
        <v>5</v>
      </c>
      <c r="AA174" s="146">
        <v>5</v>
      </c>
      <c r="AB174" s="146">
        <v>5</v>
      </c>
      <c r="AC174" s="4" t="s">
        <v>453</v>
      </c>
      <c r="AD174" s="4" t="s">
        <v>453</v>
      </c>
    </row>
    <row r="175" spans="1:30" ht="141.75" hidden="1" x14ac:dyDescent="0.25">
      <c r="A175" s="37" t="s">
        <v>376</v>
      </c>
      <c r="B175" s="131" t="s">
        <v>663</v>
      </c>
      <c r="C175" s="140" t="s">
        <v>442</v>
      </c>
      <c r="D175" s="135" t="s">
        <v>943</v>
      </c>
      <c r="E175" s="62" t="s">
        <v>665</v>
      </c>
      <c r="F175" s="194" t="s">
        <v>667</v>
      </c>
      <c r="G175" s="69" t="s">
        <v>392</v>
      </c>
      <c r="H175" s="144" t="s">
        <v>764</v>
      </c>
      <c r="I175" s="149">
        <v>0</v>
      </c>
      <c r="J175" s="146">
        <v>0</v>
      </c>
      <c r="K175" s="104">
        <v>0</v>
      </c>
      <c r="L175" s="104"/>
      <c r="M175" s="104">
        <v>0</v>
      </c>
      <c r="N175" s="104">
        <v>0</v>
      </c>
      <c r="O175" s="104" t="s">
        <v>1028</v>
      </c>
      <c r="P175" s="146">
        <v>0</v>
      </c>
      <c r="Q175" s="164">
        <v>120</v>
      </c>
      <c r="R175" s="164"/>
      <c r="S175" s="164"/>
      <c r="T175" s="146">
        <v>120</v>
      </c>
      <c r="U175" s="146">
        <v>170</v>
      </c>
      <c r="V175" s="146">
        <v>180</v>
      </c>
      <c r="W175" s="146">
        <v>300</v>
      </c>
      <c r="X175" s="146">
        <v>300</v>
      </c>
      <c r="Y175" s="146">
        <v>300</v>
      </c>
      <c r="Z175" s="146">
        <v>300</v>
      </c>
      <c r="AA175" s="146">
        <v>300</v>
      </c>
      <c r="AB175" s="146">
        <v>300</v>
      </c>
      <c r="AC175" s="4" t="s">
        <v>733</v>
      </c>
      <c r="AD175" s="4" t="s">
        <v>743</v>
      </c>
    </row>
    <row r="176" spans="1:30" ht="63.75" hidden="1" customHeight="1" x14ac:dyDescent="0.25">
      <c r="A176" s="38"/>
      <c r="B176" s="12"/>
      <c r="C176" s="32"/>
      <c r="D176" s="135"/>
      <c r="E176" s="62" t="s">
        <v>674</v>
      </c>
      <c r="F176" s="194" t="s">
        <v>668</v>
      </c>
      <c r="G176" s="200"/>
      <c r="H176" s="200"/>
      <c r="I176" s="200"/>
      <c r="J176" s="200"/>
      <c r="K176" s="200"/>
      <c r="L176" s="142"/>
      <c r="M176" s="200"/>
      <c r="N176" s="120"/>
      <c r="O176" s="120" t="s">
        <v>1028</v>
      </c>
      <c r="P176" s="142"/>
      <c r="Q176" s="165"/>
      <c r="R176" s="165"/>
      <c r="S176" s="165"/>
      <c r="T176" s="142"/>
      <c r="U176" s="142"/>
      <c r="V176" s="142"/>
      <c r="W176" s="200"/>
      <c r="X176" s="200"/>
      <c r="Y176" s="200"/>
      <c r="Z176" s="200"/>
      <c r="AA176" s="200"/>
      <c r="AB176" s="142"/>
      <c r="AC176" s="4" t="s">
        <v>733</v>
      </c>
      <c r="AD176" s="4" t="s">
        <v>743</v>
      </c>
    </row>
    <row r="177" spans="1:30" ht="58.5" hidden="1" customHeight="1" x14ac:dyDescent="0.25">
      <c r="A177" s="38"/>
      <c r="B177" s="12"/>
      <c r="C177" s="32"/>
      <c r="D177" s="135"/>
      <c r="E177" s="62" t="s">
        <v>675</v>
      </c>
      <c r="F177" s="194" t="s">
        <v>669</v>
      </c>
      <c r="G177" s="192"/>
      <c r="H177" s="192"/>
      <c r="I177" s="192"/>
      <c r="J177" s="192"/>
      <c r="K177" s="192"/>
      <c r="L177" s="138"/>
      <c r="M177" s="192"/>
      <c r="N177" s="120"/>
      <c r="O177" s="120" t="s">
        <v>1028</v>
      </c>
      <c r="P177" s="142"/>
      <c r="Q177" s="165"/>
      <c r="R177" s="165"/>
      <c r="S177" s="165"/>
      <c r="T177" s="142"/>
      <c r="U177" s="142"/>
      <c r="V177" s="142"/>
      <c r="W177" s="200"/>
      <c r="X177" s="192"/>
      <c r="Y177" s="192"/>
      <c r="Z177" s="192"/>
      <c r="AA177" s="192"/>
      <c r="AB177" s="138"/>
      <c r="AC177" s="4" t="s">
        <v>733</v>
      </c>
      <c r="AD177" s="4" t="s">
        <v>743</v>
      </c>
    </row>
    <row r="178" spans="1:30" s="5" customFormat="1" ht="288.75" hidden="1" customHeight="1" x14ac:dyDescent="0.25">
      <c r="A178" s="38"/>
      <c r="B178" s="12"/>
      <c r="C178" s="32"/>
      <c r="D178" s="135" t="s">
        <v>944</v>
      </c>
      <c r="E178" s="62" t="s">
        <v>380</v>
      </c>
      <c r="F178" s="139" t="s">
        <v>670</v>
      </c>
      <c r="G178" s="200"/>
      <c r="H178" s="200"/>
      <c r="I178" s="104">
        <v>0</v>
      </c>
      <c r="J178" s="104">
        <v>0</v>
      </c>
      <c r="K178" s="104">
        <v>0</v>
      </c>
      <c r="L178" s="104" t="s">
        <v>797</v>
      </c>
      <c r="M178" s="104"/>
      <c r="N178" s="104">
        <v>0</v>
      </c>
      <c r="O178" s="104" t="s">
        <v>1029</v>
      </c>
      <c r="P178" s="142"/>
      <c r="Q178" s="165"/>
      <c r="R178" s="165"/>
      <c r="S178" s="165"/>
      <c r="T178" s="142"/>
      <c r="U178" s="142"/>
      <c r="V178" s="142"/>
      <c r="W178" s="200"/>
      <c r="X178" s="200"/>
      <c r="Y178" s="200"/>
      <c r="Z178" s="200"/>
      <c r="AA178" s="200"/>
      <c r="AB178" s="142"/>
      <c r="AC178" s="4" t="s">
        <v>733</v>
      </c>
      <c r="AD178" s="4" t="s">
        <v>743</v>
      </c>
    </row>
    <row r="179" spans="1:30" s="5" customFormat="1" ht="109.5" hidden="1" customHeight="1" x14ac:dyDescent="0.25">
      <c r="A179" s="37" t="s">
        <v>382</v>
      </c>
      <c r="B179" s="131" t="s">
        <v>678</v>
      </c>
      <c r="C179" s="140" t="s">
        <v>386</v>
      </c>
      <c r="D179" s="135" t="s">
        <v>945</v>
      </c>
      <c r="E179" s="62" t="s">
        <v>679</v>
      </c>
      <c r="F179" s="139" t="s">
        <v>381</v>
      </c>
      <c r="G179" s="69" t="s">
        <v>393</v>
      </c>
      <c r="H179" s="144" t="s">
        <v>714</v>
      </c>
      <c r="I179" s="146"/>
      <c r="J179" s="87"/>
      <c r="K179" s="87"/>
      <c r="L179" s="146" t="s">
        <v>890</v>
      </c>
      <c r="M179" s="87">
        <v>1</v>
      </c>
      <c r="N179" s="104">
        <v>0</v>
      </c>
      <c r="O179" s="104" t="s">
        <v>1030</v>
      </c>
      <c r="P179" s="146">
        <v>1</v>
      </c>
      <c r="Q179" s="164">
        <v>2</v>
      </c>
      <c r="R179" s="164"/>
      <c r="S179" s="164"/>
      <c r="T179" s="146">
        <v>3</v>
      </c>
      <c r="U179" s="146">
        <v>3</v>
      </c>
      <c r="V179" s="146">
        <v>3</v>
      </c>
      <c r="W179" s="87">
        <v>3</v>
      </c>
      <c r="X179" s="87">
        <v>3</v>
      </c>
      <c r="Y179" s="87">
        <v>3</v>
      </c>
      <c r="Z179" s="87">
        <v>3</v>
      </c>
      <c r="AA179" s="87">
        <v>3</v>
      </c>
      <c r="AB179" s="146">
        <v>3</v>
      </c>
      <c r="AC179" s="4" t="s">
        <v>733</v>
      </c>
      <c r="AD179" s="4" t="s">
        <v>743</v>
      </c>
    </row>
    <row r="180" spans="1:30" s="5" customFormat="1" ht="236.25" hidden="1" x14ac:dyDescent="0.25">
      <c r="A180" s="38"/>
      <c r="B180" s="12"/>
      <c r="C180" s="32"/>
      <c r="D180" s="135" t="s">
        <v>506</v>
      </c>
      <c r="E180" s="62" t="s">
        <v>680</v>
      </c>
      <c r="F180" s="139" t="s">
        <v>664</v>
      </c>
      <c r="G180" s="200"/>
      <c r="H180" s="200"/>
      <c r="I180" s="87"/>
      <c r="J180" s="87"/>
      <c r="K180" s="87"/>
      <c r="L180" s="146" t="s">
        <v>891</v>
      </c>
      <c r="M180" s="87"/>
      <c r="N180" s="104">
        <v>0</v>
      </c>
      <c r="O180" s="104" t="s">
        <v>1031</v>
      </c>
      <c r="P180" s="146"/>
      <c r="Q180" s="164"/>
      <c r="R180" s="164"/>
      <c r="S180" s="164"/>
      <c r="T180" s="146"/>
      <c r="U180" s="146"/>
      <c r="V180" s="146"/>
      <c r="W180" s="87"/>
      <c r="X180" s="87"/>
      <c r="Y180" s="87"/>
      <c r="Z180" s="87"/>
      <c r="AA180" s="87"/>
      <c r="AB180" s="146"/>
      <c r="AC180" s="4" t="s">
        <v>733</v>
      </c>
      <c r="AD180" s="4" t="s">
        <v>743</v>
      </c>
    </row>
    <row r="181" spans="1:30" s="5" customFormat="1" ht="141.75" hidden="1" customHeight="1" x14ac:dyDescent="0.25">
      <c r="A181" s="61"/>
      <c r="B181" s="7"/>
      <c r="C181" s="35"/>
      <c r="D181" s="135" t="s">
        <v>946</v>
      </c>
      <c r="E181" s="62" t="s">
        <v>691</v>
      </c>
      <c r="F181" s="139" t="s">
        <v>716</v>
      </c>
      <c r="G181" s="59"/>
      <c r="H181" s="59"/>
      <c r="I181" s="87"/>
      <c r="J181" s="104">
        <v>0</v>
      </c>
      <c r="K181" s="104">
        <v>0</v>
      </c>
      <c r="L181" s="104" t="s">
        <v>863</v>
      </c>
      <c r="M181" s="104"/>
      <c r="N181" s="104">
        <v>0</v>
      </c>
      <c r="O181" s="104" t="s">
        <v>1032</v>
      </c>
      <c r="P181" s="146"/>
      <c r="Q181" s="208"/>
      <c r="R181" s="208"/>
      <c r="S181" s="208"/>
      <c r="T181" s="87"/>
      <c r="U181" s="87"/>
      <c r="V181" s="87"/>
      <c r="W181" s="87"/>
      <c r="X181" s="87"/>
      <c r="Y181" s="87"/>
      <c r="Z181" s="87"/>
      <c r="AA181" s="87"/>
      <c r="AB181" s="146"/>
      <c r="AC181" s="4" t="s">
        <v>733</v>
      </c>
      <c r="AD181" s="4" t="s">
        <v>743</v>
      </c>
    </row>
    <row r="182" spans="1:30" s="5" customFormat="1" ht="157.5" hidden="1" x14ac:dyDescent="0.25">
      <c r="A182" s="37" t="s">
        <v>411</v>
      </c>
      <c r="B182" s="131" t="s">
        <v>412</v>
      </c>
      <c r="C182" s="140" t="s">
        <v>387</v>
      </c>
      <c r="D182" s="135" t="s">
        <v>947</v>
      </c>
      <c r="E182" s="62" t="s">
        <v>681</v>
      </c>
      <c r="F182" s="139" t="s">
        <v>385</v>
      </c>
      <c r="G182" s="68" t="s">
        <v>394</v>
      </c>
      <c r="H182" s="142" t="s">
        <v>544</v>
      </c>
      <c r="I182" s="146"/>
      <c r="J182" s="104">
        <v>1</v>
      </c>
      <c r="K182" s="104">
        <v>0</v>
      </c>
      <c r="L182" s="104" t="s">
        <v>798</v>
      </c>
      <c r="M182" s="104">
        <v>1</v>
      </c>
      <c r="N182" s="104">
        <v>0</v>
      </c>
      <c r="O182" s="104" t="s">
        <v>1033</v>
      </c>
      <c r="P182" s="146">
        <v>1</v>
      </c>
      <c r="Q182" s="208">
        <v>2</v>
      </c>
      <c r="R182" s="208"/>
      <c r="S182" s="208"/>
      <c r="T182" s="87">
        <v>2</v>
      </c>
      <c r="U182" s="87">
        <v>2</v>
      </c>
      <c r="V182" s="87">
        <v>2</v>
      </c>
      <c r="W182" s="87">
        <v>2</v>
      </c>
      <c r="X182" s="87">
        <v>2</v>
      </c>
      <c r="Y182" s="87">
        <v>2</v>
      </c>
      <c r="Z182" s="87">
        <v>2</v>
      </c>
      <c r="AA182" s="87">
        <v>2</v>
      </c>
      <c r="AB182" s="146">
        <v>2</v>
      </c>
      <c r="AC182" s="4" t="s">
        <v>733</v>
      </c>
      <c r="AD182" s="4" t="s">
        <v>743</v>
      </c>
    </row>
    <row r="183" spans="1:30" s="5" customFormat="1" ht="157.5" hidden="1" x14ac:dyDescent="0.25">
      <c r="A183" s="61"/>
      <c r="B183" s="7"/>
      <c r="C183" s="35"/>
      <c r="D183" s="135" t="s">
        <v>947</v>
      </c>
      <c r="E183" s="62" t="s">
        <v>682</v>
      </c>
      <c r="F183" s="139" t="s">
        <v>384</v>
      </c>
      <c r="G183" s="200"/>
      <c r="H183" s="200"/>
      <c r="I183" s="200"/>
      <c r="J183" s="104">
        <v>0</v>
      </c>
      <c r="K183" s="104">
        <v>0</v>
      </c>
      <c r="L183" s="104" t="s">
        <v>892</v>
      </c>
      <c r="M183" s="104"/>
      <c r="N183" s="104">
        <v>0</v>
      </c>
      <c r="O183" s="104" t="s">
        <v>1034</v>
      </c>
      <c r="P183" s="142"/>
      <c r="Q183" s="210"/>
      <c r="R183" s="210"/>
      <c r="S183" s="210"/>
      <c r="T183" s="200"/>
      <c r="U183" s="200"/>
      <c r="V183" s="200"/>
      <c r="W183" s="200"/>
      <c r="X183" s="200"/>
      <c r="Y183" s="200"/>
      <c r="Z183" s="200"/>
      <c r="AA183" s="200"/>
      <c r="AB183" s="142"/>
      <c r="AC183" s="4" t="s">
        <v>733</v>
      </c>
      <c r="AD183" s="4" t="s">
        <v>744</v>
      </c>
    </row>
    <row r="184" spans="1:30" ht="45" hidden="1" customHeight="1" x14ac:dyDescent="0.25">
      <c r="A184" s="60" t="s">
        <v>50</v>
      </c>
      <c r="B184" s="200" t="s">
        <v>47</v>
      </c>
      <c r="C184" s="485" t="s">
        <v>671</v>
      </c>
      <c r="D184" s="482"/>
      <c r="E184" s="482"/>
      <c r="F184" s="482"/>
      <c r="G184" s="482"/>
      <c r="H184" s="482"/>
      <c r="I184" s="426"/>
      <c r="J184" s="426"/>
      <c r="K184" s="426"/>
      <c r="L184" s="426"/>
      <c r="M184" s="426"/>
      <c r="N184" s="426"/>
      <c r="O184" s="426"/>
      <c r="P184" s="426"/>
      <c r="Q184" s="426"/>
      <c r="R184" s="426"/>
      <c r="S184" s="426"/>
      <c r="T184" s="426"/>
      <c r="U184" s="426"/>
      <c r="V184" s="426"/>
      <c r="W184" s="426"/>
      <c r="X184" s="426"/>
      <c r="Y184" s="426"/>
      <c r="Z184" s="426"/>
      <c r="AA184" s="426"/>
      <c r="AB184" s="427"/>
      <c r="AC184" s="40"/>
      <c r="AD184" s="40"/>
    </row>
    <row r="185" spans="1:30" ht="409.5" hidden="1" x14ac:dyDescent="0.25">
      <c r="A185" s="37" t="s">
        <v>370</v>
      </c>
      <c r="B185" s="139" t="s">
        <v>371</v>
      </c>
      <c r="C185" s="183" t="s">
        <v>395</v>
      </c>
      <c r="D185" s="135" t="s">
        <v>724</v>
      </c>
      <c r="E185" s="62" t="s">
        <v>372</v>
      </c>
      <c r="F185" s="139" t="s">
        <v>397</v>
      </c>
      <c r="G185" s="68" t="s">
        <v>396</v>
      </c>
      <c r="H185" s="54" t="s">
        <v>548</v>
      </c>
      <c r="I185" s="105">
        <v>0.05</v>
      </c>
      <c r="J185" s="97">
        <v>0.06</v>
      </c>
      <c r="K185" s="152">
        <v>0.02</v>
      </c>
      <c r="L185" s="152" t="s">
        <v>866</v>
      </c>
      <c r="M185" s="152">
        <v>0.1</v>
      </c>
      <c r="N185" s="152">
        <v>0.1</v>
      </c>
      <c r="O185" s="152" t="s">
        <v>1035</v>
      </c>
      <c r="P185" s="97">
        <v>0.1</v>
      </c>
      <c r="Q185" s="216">
        <v>0.15</v>
      </c>
      <c r="R185" s="216"/>
      <c r="S185" s="216"/>
      <c r="T185" s="97">
        <v>0.23</v>
      </c>
      <c r="U185" s="97">
        <v>0.33</v>
      </c>
      <c r="V185" s="97">
        <v>0.45</v>
      </c>
      <c r="W185" s="97">
        <v>0.5</v>
      </c>
      <c r="X185" s="97">
        <v>0.55000000000000004</v>
      </c>
      <c r="Y185" s="97">
        <v>0.6</v>
      </c>
      <c r="Z185" s="106">
        <v>0.65</v>
      </c>
      <c r="AA185" s="106">
        <v>0.75</v>
      </c>
      <c r="AB185" s="106">
        <v>0.8</v>
      </c>
      <c r="AC185" s="178" t="s">
        <v>735</v>
      </c>
      <c r="AD185" s="178" t="s">
        <v>692</v>
      </c>
    </row>
    <row r="186" spans="1:30" ht="110.25" hidden="1" customHeight="1" x14ac:dyDescent="0.25">
      <c r="A186" s="37" t="s">
        <v>374</v>
      </c>
      <c r="B186" s="131" t="s">
        <v>373</v>
      </c>
      <c r="C186" s="140" t="s">
        <v>398</v>
      </c>
      <c r="D186" s="135"/>
      <c r="E186" s="62" t="s">
        <v>377</v>
      </c>
      <c r="F186" s="139" t="s">
        <v>401</v>
      </c>
      <c r="G186" s="68" t="s">
        <v>402</v>
      </c>
      <c r="H186" s="54" t="s">
        <v>550</v>
      </c>
      <c r="I186" s="78">
        <v>10</v>
      </c>
      <c r="J186" s="146">
        <v>15</v>
      </c>
      <c r="K186" s="104">
        <v>15</v>
      </c>
      <c r="L186" s="104"/>
      <c r="M186" s="104">
        <v>18</v>
      </c>
      <c r="N186" s="104">
        <v>18</v>
      </c>
      <c r="O186" s="104" t="s">
        <v>1036</v>
      </c>
      <c r="P186" s="146">
        <v>18</v>
      </c>
      <c r="Q186" s="164">
        <v>20</v>
      </c>
      <c r="R186" s="164"/>
      <c r="S186" s="164"/>
      <c r="T186" s="146">
        <v>23</v>
      </c>
      <c r="U186" s="146">
        <v>25</v>
      </c>
      <c r="V186" s="146">
        <v>30</v>
      </c>
      <c r="W186" s="146">
        <v>33</v>
      </c>
      <c r="X186" s="146">
        <v>35</v>
      </c>
      <c r="Y186" s="146">
        <v>38</v>
      </c>
      <c r="Z186" s="146">
        <v>40</v>
      </c>
      <c r="AA186" s="146">
        <v>45</v>
      </c>
      <c r="AB186" s="146">
        <v>50</v>
      </c>
      <c r="AC186" s="4" t="s">
        <v>733</v>
      </c>
      <c r="AD186" s="4" t="s">
        <v>446</v>
      </c>
    </row>
    <row r="187" spans="1:30" ht="126" hidden="1" x14ac:dyDescent="0.25">
      <c r="A187" s="20"/>
      <c r="B187" s="20"/>
      <c r="C187" s="132"/>
      <c r="D187" s="137"/>
      <c r="E187" s="63" t="s">
        <v>378</v>
      </c>
      <c r="F187" s="66" t="s">
        <v>399</v>
      </c>
      <c r="G187" s="69" t="s">
        <v>547</v>
      </c>
      <c r="H187" s="143" t="s">
        <v>549</v>
      </c>
      <c r="I187" s="150">
        <v>20</v>
      </c>
      <c r="J187" s="149">
        <v>20</v>
      </c>
      <c r="K187" s="124">
        <v>40</v>
      </c>
      <c r="L187" s="124"/>
      <c r="M187" s="124">
        <v>22</v>
      </c>
      <c r="N187" s="124">
        <v>23</v>
      </c>
      <c r="O187" s="124"/>
      <c r="P187" s="149">
        <v>22</v>
      </c>
      <c r="Q187" s="211">
        <v>25</v>
      </c>
      <c r="R187" s="211"/>
      <c r="S187" s="211"/>
      <c r="T187" s="149">
        <v>28</v>
      </c>
      <c r="U187" s="149">
        <v>30</v>
      </c>
      <c r="V187" s="149">
        <v>30</v>
      </c>
      <c r="W187" s="149">
        <v>30</v>
      </c>
      <c r="X187" s="149">
        <v>30</v>
      </c>
      <c r="Y187" s="149">
        <v>35</v>
      </c>
      <c r="Z187" s="149">
        <v>40</v>
      </c>
      <c r="AA187" s="149">
        <v>45</v>
      </c>
      <c r="AB187" s="149">
        <v>50</v>
      </c>
      <c r="AC187" s="4" t="s">
        <v>733</v>
      </c>
      <c r="AD187" s="145" t="s">
        <v>446</v>
      </c>
    </row>
    <row r="188" spans="1:30" ht="79.5" hidden="1" customHeight="1" x14ac:dyDescent="0.25">
      <c r="A188" s="180"/>
      <c r="B188" s="180"/>
      <c r="C188" s="180"/>
      <c r="D188" s="135"/>
      <c r="E188" s="62" t="s">
        <v>379</v>
      </c>
      <c r="F188" s="18" t="s">
        <v>400</v>
      </c>
      <c r="G188" s="68"/>
      <c r="H188" s="142"/>
      <c r="I188" s="142"/>
      <c r="J188" s="200"/>
      <c r="K188" s="200"/>
      <c r="L188" s="142" t="s">
        <v>859</v>
      </c>
      <c r="M188" s="200"/>
      <c r="N188" s="120"/>
      <c r="O188" s="120" t="s">
        <v>1037</v>
      </c>
      <c r="P188" s="142"/>
      <c r="Q188" s="210"/>
      <c r="R188" s="210"/>
      <c r="S188" s="210"/>
      <c r="T188" s="200"/>
      <c r="U188" s="200"/>
      <c r="V188" s="200"/>
      <c r="W188" s="200"/>
      <c r="X188" s="200"/>
      <c r="Y188" s="200"/>
      <c r="Z188" s="192"/>
      <c r="AA188" s="192"/>
      <c r="AB188" s="138"/>
      <c r="AC188" s="4" t="s">
        <v>733</v>
      </c>
      <c r="AD188" s="65" t="s">
        <v>446</v>
      </c>
    </row>
    <row r="189" spans="1:30" ht="190.5" hidden="1" customHeight="1" x14ac:dyDescent="0.25">
      <c r="A189" s="180"/>
      <c r="B189" s="180"/>
      <c r="C189" s="180"/>
      <c r="D189" s="135"/>
      <c r="E189" s="62" t="s">
        <v>380</v>
      </c>
      <c r="F189" s="18" t="s">
        <v>403</v>
      </c>
      <c r="G189" s="200"/>
      <c r="H189" s="142"/>
      <c r="I189" s="142"/>
      <c r="J189" s="200"/>
      <c r="K189" s="200"/>
      <c r="L189" s="142" t="s">
        <v>864</v>
      </c>
      <c r="M189" s="200"/>
      <c r="N189" s="120"/>
      <c r="O189" s="120" t="s">
        <v>1038</v>
      </c>
      <c r="P189" s="142"/>
      <c r="Q189" s="210"/>
      <c r="R189" s="210"/>
      <c r="S189" s="210"/>
      <c r="T189" s="200"/>
      <c r="U189" s="200"/>
      <c r="V189" s="200"/>
      <c r="W189" s="200"/>
      <c r="X189" s="200"/>
      <c r="Y189" s="200"/>
      <c r="Z189" s="192"/>
      <c r="AA189" s="192"/>
      <c r="AB189" s="138"/>
      <c r="AC189" s="4" t="s">
        <v>733</v>
      </c>
      <c r="AD189" s="65" t="s">
        <v>446</v>
      </c>
    </row>
    <row r="190" spans="1:30" ht="99" hidden="1" customHeight="1" x14ac:dyDescent="0.25">
      <c r="A190" s="139" t="s">
        <v>382</v>
      </c>
      <c r="B190" s="139" t="s">
        <v>383</v>
      </c>
      <c r="C190" s="183" t="s">
        <v>426</v>
      </c>
      <c r="D190" s="135" t="s">
        <v>725</v>
      </c>
      <c r="E190" s="62" t="s">
        <v>390</v>
      </c>
      <c r="F190" s="139" t="s">
        <v>405</v>
      </c>
      <c r="G190" s="68"/>
      <c r="H190" s="142"/>
      <c r="I190" s="142"/>
      <c r="J190" s="200"/>
      <c r="K190" s="200"/>
      <c r="L190" s="142" t="s">
        <v>841</v>
      </c>
      <c r="M190" s="200"/>
      <c r="N190" s="120"/>
      <c r="O190" s="120" t="s">
        <v>1039</v>
      </c>
      <c r="P190" s="142"/>
      <c r="Q190" s="210"/>
      <c r="R190" s="210"/>
      <c r="S190" s="210"/>
      <c r="T190" s="200"/>
      <c r="U190" s="200"/>
      <c r="V190" s="200"/>
      <c r="W190" s="200"/>
      <c r="X190" s="200"/>
      <c r="Y190" s="200"/>
      <c r="Z190" s="192"/>
      <c r="AA190" s="192"/>
      <c r="AB190" s="138"/>
      <c r="AC190" s="178" t="s">
        <v>735</v>
      </c>
      <c r="AD190" s="65" t="s">
        <v>692</v>
      </c>
    </row>
    <row r="191" spans="1:30" ht="137.25" hidden="1" customHeight="1" x14ac:dyDescent="0.25">
      <c r="A191" s="139" t="s">
        <v>388</v>
      </c>
      <c r="B191" s="139" t="s">
        <v>389</v>
      </c>
      <c r="C191" s="194" t="s">
        <v>715</v>
      </c>
      <c r="D191" s="135" t="s">
        <v>726</v>
      </c>
      <c r="E191" s="62" t="s">
        <v>391</v>
      </c>
      <c r="F191" s="194" t="s">
        <v>406</v>
      </c>
      <c r="G191" s="68"/>
      <c r="H191" s="142"/>
      <c r="I191" s="142"/>
      <c r="J191" s="192"/>
      <c r="K191" s="192"/>
      <c r="L191" s="138" t="s">
        <v>865</v>
      </c>
      <c r="M191" s="192"/>
      <c r="N191" s="120"/>
      <c r="O191" s="120" t="s">
        <v>1040</v>
      </c>
      <c r="P191" s="138"/>
      <c r="Q191" s="210"/>
      <c r="R191" s="210"/>
      <c r="S191" s="210"/>
      <c r="T191" s="192"/>
      <c r="U191" s="192"/>
      <c r="V191" s="192"/>
      <c r="W191" s="192"/>
      <c r="X191" s="192"/>
      <c r="Y191" s="192"/>
      <c r="Z191" s="192"/>
      <c r="AA191" s="192"/>
      <c r="AB191" s="138"/>
      <c r="AC191" s="178" t="s">
        <v>735</v>
      </c>
      <c r="AD191" s="14" t="s">
        <v>692</v>
      </c>
    </row>
    <row r="192" spans="1:30" ht="27.75" customHeight="1" x14ac:dyDescent="0.25">
      <c r="A192" s="418"/>
      <c r="B192" s="419"/>
      <c r="C192" s="419"/>
      <c r="D192" s="419"/>
      <c r="E192" s="419"/>
      <c r="F192" s="419"/>
      <c r="G192" s="419"/>
      <c r="H192" s="419"/>
      <c r="I192" s="419"/>
      <c r="J192" s="419"/>
      <c r="K192" s="419"/>
      <c r="L192" s="419"/>
      <c r="M192" s="419"/>
      <c r="N192" s="419"/>
      <c r="O192" s="419"/>
      <c r="P192" s="419"/>
      <c r="Q192" s="419"/>
      <c r="R192" s="419"/>
      <c r="S192" s="419"/>
      <c r="T192" s="419"/>
      <c r="U192" s="419"/>
      <c r="V192" s="419"/>
      <c r="W192" s="419"/>
      <c r="X192" s="419"/>
      <c r="Y192" s="419"/>
      <c r="Z192" s="419"/>
      <c r="AA192" s="419"/>
      <c r="AB192" s="419"/>
      <c r="AC192" s="419"/>
      <c r="AD192" s="419"/>
    </row>
  </sheetData>
  <autoFilter ref="A6:AD191">
    <filterColumn colId="29">
      <filters>
        <filter val="ГБПОУ РС(Я) &quot;Алданский медицинский колледж&quot;"/>
      </filters>
    </filterColumn>
  </autoFilter>
  <mergeCells count="46">
    <mergeCell ref="A192:AD192"/>
    <mergeCell ref="C124:AB124"/>
    <mergeCell ref="F143:F146"/>
    <mergeCell ref="D147:D148"/>
    <mergeCell ref="D149:D150"/>
    <mergeCell ref="C151:AB151"/>
    <mergeCell ref="C154:AB154"/>
    <mergeCell ref="C158:AB158"/>
    <mergeCell ref="C167:AD167"/>
    <mergeCell ref="C168:AD168"/>
    <mergeCell ref="C173:H173"/>
    <mergeCell ref="C184:AB184"/>
    <mergeCell ref="C117:AB117"/>
    <mergeCell ref="C24:AB24"/>
    <mergeCell ref="C30:AB30"/>
    <mergeCell ref="C37:AB37"/>
    <mergeCell ref="C38:AB38"/>
    <mergeCell ref="C43:AB43"/>
    <mergeCell ref="C54:AB54"/>
    <mergeCell ref="C60:AB60"/>
    <mergeCell ref="C68:AB68"/>
    <mergeCell ref="C79:AB79"/>
    <mergeCell ref="C83:AB83"/>
    <mergeCell ref="C84:AB84"/>
    <mergeCell ref="C13:AB13"/>
    <mergeCell ref="B4:B5"/>
    <mergeCell ref="C4:C5"/>
    <mergeCell ref="E4:E5"/>
    <mergeCell ref="F4:F5"/>
    <mergeCell ref="G4:G5"/>
    <mergeCell ref="H4:H5"/>
    <mergeCell ref="I4:I5"/>
    <mergeCell ref="J4:V4"/>
    <mergeCell ref="W4:AB4"/>
    <mergeCell ref="C7:AB7"/>
    <mergeCell ref="C8:AB8"/>
    <mergeCell ref="AC1:AD1"/>
    <mergeCell ref="A2:AD2"/>
    <mergeCell ref="A3:A5"/>
    <mergeCell ref="B3:C3"/>
    <mergeCell ref="D3:D5"/>
    <mergeCell ref="E3:F3"/>
    <mergeCell ref="G3:H3"/>
    <mergeCell ref="I3:AB3"/>
    <mergeCell ref="AC3:AC5"/>
    <mergeCell ref="AD3:AD5"/>
  </mergeCells>
  <pageMargins left="0.31496062992125984" right="0.31496062992125984" top="0.35433070866141736" bottom="0.35433070866141736" header="0.31496062992125984" footer="0.31496062992125984"/>
  <pageSetup paperSize="9" scale="43" fitToHeight="20" orientation="landscape"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AE192"/>
  <sheetViews>
    <sheetView topLeftCell="B1" zoomScale="75" zoomScaleNormal="75" workbookViewId="0">
      <selection activeCell="O1" sqref="O1:S1"/>
    </sheetView>
  </sheetViews>
  <sheetFormatPr defaultRowHeight="15.75" x14ac:dyDescent="0.25"/>
  <cols>
    <col min="1" max="2" width="9.28515625" style="9" customWidth="1"/>
    <col min="3" max="3" width="30.85546875" style="9" customWidth="1"/>
    <col min="4" max="4" width="30.28515625" style="67" customWidth="1"/>
    <col min="5" max="5" width="10.85546875" style="9" customWidth="1"/>
    <col min="6" max="6" width="28.85546875" style="9" customWidth="1"/>
    <col min="7" max="7" width="10.5703125" style="101" customWidth="1"/>
    <col min="8" max="8" width="27.85546875" style="101" customWidth="1"/>
    <col min="9" max="9" width="10" style="101" customWidth="1"/>
    <col min="10" max="10" width="11" style="80" customWidth="1"/>
    <col min="11" max="11" width="11.42578125" style="80" customWidth="1"/>
    <col min="12" max="12" width="14.85546875" style="80" customWidth="1"/>
    <col min="13" max="13" width="10.85546875" style="80" customWidth="1"/>
    <col min="14" max="14" width="10.85546875" style="172" customWidth="1"/>
    <col min="15" max="15" width="32.7109375" style="172" customWidth="1"/>
    <col min="16" max="16" width="8.28515625" style="79" hidden="1" customWidth="1"/>
    <col min="17" max="18" width="8.28515625" style="223" customWidth="1"/>
    <col min="19" max="19" width="17.85546875" style="223" customWidth="1"/>
    <col min="20" max="20" width="8.28515625" style="80" hidden="1" customWidth="1"/>
    <col min="21" max="21" width="9.28515625" style="80" hidden="1" customWidth="1"/>
    <col min="22" max="22" width="9.7109375" style="80" hidden="1" customWidth="1"/>
    <col min="23" max="23" width="10.140625" style="80" hidden="1" customWidth="1"/>
    <col min="24" max="24" width="10.5703125" style="80" hidden="1" customWidth="1"/>
    <col min="25" max="25" width="9.7109375" style="80" hidden="1" customWidth="1"/>
    <col min="26" max="26" width="11.28515625" style="80" hidden="1" customWidth="1"/>
    <col min="27" max="27" width="12.85546875" style="80" hidden="1" customWidth="1"/>
    <col min="28" max="28" width="11.5703125" style="79" customWidth="1"/>
    <col min="29" max="29" width="24.28515625" style="1" customWidth="1"/>
    <col min="30" max="30" width="33" style="1" customWidth="1"/>
    <col min="31" max="32" width="9.140625" style="2" customWidth="1"/>
    <col min="33" max="16384" width="9.140625" style="2"/>
  </cols>
  <sheetData>
    <row r="1" spans="1:30" s="112" customFormat="1" ht="128.25" customHeight="1" x14ac:dyDescent="0.25">
      <c r="A1" s="107"/>
      <c r="B1" s="107"/>
      <c r="C1" s="9"/>
      <c r="D1" s="108"/>
      <c r="E1" s="107"/>
      <c r="F1" s="9"/>
      <c r="G1" s="109"/>
      <c r="H1" s="109"/>
      <c r="I1" s="109"/>
      <c r="J1" s="110"/>
      <c r="K1" s="110"/>
      <c r="L1" s="110"/>
      <c r="M1" s="110"/>
      <c r="N1" s="171"/>
      <c r="O1" s="171"/>
      <c r="P1" s="111"/>
      <c r="Q1" s="171"/>
      <c r="R1" s="171"/>
      <c r="S1" s="171"/>
      <c r="T1" s="110"/>
      <c r="U1" s="110"/>
      <c r="V1" s="110"/>
      <c r="W1" s="110"/>
      <c r="X1" s="110"/>
      <c r="Y1" s="110"/>
      <c r="Z1" s="110"/>
      <c r="AA1" s="110"/>
      <c r="AB1" s="111"/>
      <c r="AC1" s="435"/>
      <c r="AD1" s="436"/>
    </row>
    <row r="2" spans="1:30" ht="20.25" x14ac:dyDescent="0.25">
      <c r="A2" s="437" t="s">
        <v>948</v>
      </c>
      <c r="B2" s="438"/>
      <c r="C2" s="438"/>
      <c r="D2" s="438"/>
      <c r="E2" s="438"/>
      <c r="F2" s="438"/>
      <c r="G2" s="438"/>
      <c r="H2" s="438"/>
      <c r="I2" s="439"/>
      <c r="J2" s="439"/>
      <c r="K2" s="439"/>
      <c r="L2" s="439"/>
      <c r="M2" s="439"/>
      <c r="N2" s="439"/>
      <c r="O2" s="439"/>
      <c r="P2" s="439"/>
      <c r="Q2" s="439"/>
      <c r="R2" s="439"/>
      <c r="S2" s="439"/>
      <c r="T2" s="439"/>
      <c r="U2" s="439"/>
      <c r="V2" s="439"/>
      <c r="W2" s="439"/>
      <c r="X2" s="439"/>
      <c r="Y2" s="439"/>
      <c r="Z2" s="439"/>
      <c r="AA2" s="439"/>
      <c r="AB2" s="439"/>
      <c r="AC2" s="439"/>
      <c r="AD2" s="439"/>
    </row>
    <row r="3" spans="1:30" ht="45.75" customHeight="1" x14ac:dyDescent="0.25">
      <c r="A3" s="440" t="s">
        <v>0</v>
      </c>
      <c r="B3" s="442" t="s">
        <v>427</v>
      </c>
      <c r="C3" s="443"/>
      <c r="D3" s="444" t="s">
        <v>79</v>
      </c>
      <c r="E3" s="442" t="s">
        <v>2</v>
      </c>
      <c r="F3" s="442"/>
      <c r="G3" s="446" t="s">
        <v>3</v>
      </c>
      <c r="H3" s="447"/>
      <c r="I3" s="448" t="s">
        <v>443</v>
      </c>
      <c r="J3" s="426"/>
      <c r="K3" s="426"/>
      <c r="L3" s="426"/>
      <c r="M3" s="426"/>
      <c r="N3" s="426"/>
      <c r="O3" s="426"/>
      <c r="P3" s="426"/>
      <c r="Q3" s="426"/>
      <c r="R3" s="426"/>
      <c r="S3" s="426"/>
      <c r="T3" s="426"/>
      <c r="U3" s="426"/>
      <c r="V3" s="426"/>
      <c r="W3" s="426"/>
      <c r="X3" s="426"/>
      <c r="Y3" s="426"/>
      <c r="Z3" s="426"/>
      <c r="AA3" s="426"/>
      <c r="AB3" s="427"/>
      <c r="AC3" s="449" t="s">
        <v>777</v>
      </c>
      <c r="AD3" s="449" t="s">
        <v>736</v>
      </c>
    </row>
    <row r="4" spans="1:30" ht="26.25" customHeight="1" x14ac:dyDescent="0.25">
      <c r="A4" s="440"/>
      <c r="B4" s="442" t="s">
        <v>1</v>
      </c>
      <c r="C4" s="442" t="s">
        <v>4</v>
      </c>
      <c r="D4" s="444"/>
      <c r="E4" s="442" t="s">
        <v>1</v>
      </c>
      <c r="F4" s="442" t="s">
        <v>4</v>
      </c>
      <c r="G4" s="446" t="s">
        <v>1</v>
      </c>
      <c r="H4" s="448" t="s">
        <v>4</v>
      </c>
      <c r="I4" s="454" t="s">
        <v>620</v>
      </c>
      <c r="J4" s="448" t="s">
        <v>444</v>
      </c>
      <c r="K4" s="456"/>
      <c r="L4" s="456"/>
      <c r="M4" s="456"/>
      <c r="N4" s="456"/>
      <c r="O4" s="456"/>
      <c r="P4" s="457"/>
      <c r="Q4" s="457"/>
      <c r="R4" s="457"/>
      <c r="S4" s="457"/>
      <c r="T4" s="457"/>
      <c r="U4" s="457"/>
      <c r="V4" s="458"/>
      <c r="W4" s="448" t="s">
        <v>445</v>
      </c>
      <c r="X4" s="457"/>
      <c r="Y4" s="457"/>
      <c r="Z4" s="457"/>
      <c r="AA4" s="457"/>
      <c r="AB4" s="458"/>
      <c r="AC4" s="450"/>
      <c r="AD4" s="450"/>
    </row>
    <row r="5" spans="1:30" ht="74.25" customHeight="1" x14ac:dyDescent="0.25">
      <c r="A5" s="441"/>
      <c r="B5" s="445"/>
      <c r="C5" s="445"/>
      <c r="D5" s="445"/>
      <c r="E5" s="445"/>
      <c r="F5" s="445"/>
      <c r="G5" s="452"/>
      <c r="H5" s="453"/>
      <c r="I5" s="455"/>
      <c r="J5" s="81" t="s">
        <v>1045</v>
      </c>
      <c r="K5" s="81" t="s">
        <v>785</v>
      </c>
      <c r="L5" s="81" t="s">
        <v>1042</v>
      </c>
      <c r="M5" s="81" t="s">
        <v>1046</v>
      </c>
      <c r="N5" s="151" t="s">
        <v>895</v>
      </c>
      <c r="O5" s="151" t="s">
        <v>1041</v>
      </c>
      <c r="P5" s="81">
        <v>2020</v>
      </c>
      <c r="Q5" s="208" t="s">
        <v>1048</v>
      </c>
      <c r="R5" s="208" t="s">
        <v>1050</v>
      </c>
      <c r="S5" s="208" t="s">
        <v>1047</v>
      </c>
      <c r="T5" s="81">
        <v>2022</v>
      </c>
      <c r="U5" s="81">
        <v>2023</v>
      </c>
      <c r="V5" s="81">
        <v>2024</v>
      </c>
      <c r="W5" s="81">
        <v>2025</v>
      </c>
      <c r="X5" s="81">
        <v>2026</v>
      </c>
      <c r="Y5" s="81">
        <v>2027</v>
      </c>
      <c r="Z5" s="81">
        <v>2028</v>
      </c>
      <c r="AA5" s="81">
        <v>2029</v>
      </c>
      <c r="AB5" s="81">
        <v>2030</v>
      </c>
      <c r="AC5" s="450"/>
      <c r="AD5" s="450"/>
    </row>
    <row r="6" spans="1:30" s="73" customFormat="1" x14ac:dyDescent="0.25">
      <c r="A6" s="71">
        <v>1</v>
      </c>
      <c r="B6" s="72">
        <v>2</v>
      </c>
      <c r="C6" s="72">
        <v>3</v>
      </c>
      <c r="D6" s="72">
        <v>4</v>
      </c>
      <c r="E6" s="72">
        <v>5</v>
      </c>
      <c r="F6" s="72">
        <v>6</v>
      </c>
      <c r="G6" s="82">
        <v>7</v>
      </c>
      <c r="H6" s="83">
        <v>8</v>
      </c>
      <c r="I6" s="84">
        <v>9</v>
      </c>
      <c r="J6" s="81">
        <v>10</v>
      </c>
      <c r="K6" s="81"/>
      <c r="L6" s="81"/>
      <c r="M6" s="81">
        <v>11</v>
      </c>
      <c r="N6" s="151"/>
      <c r="O6" s="151"/>
      <c r="P6" s="81">
        <v>11</v>
      </c>
      <c r="Q6" s="208">
        <v>12</v>
      </c>
      <c r="R6" s="208"/>
      <c r="S6" s="208"/>
      <c r="T6" s="81">
        <v>13</v>
      </c>
      <c r="U6" s="81">
        <v>14</v>
      </c>
      <c r="V6" s="81">
        <v>15</v>
      </c>
      <c r="W6" s="81">
        <v>16</v>
      </c>
      <c r="X6" s="81">
        <v>17</v>
      </c>
      <c r="Y6" s="81">
        <v>18</v>
      </c>
      <c r="Z6" s="81">
        <v>19</v>
      </c>
      <c r="AA6" s="81">
        <v>20</v>
      </c>
      <c r="AB6" s="81">
        <v>21</v>
      </c>
      <c r="AC6" s="70">
        <v>22</v>
      </c>
      <c r="AD6" s="70">
        <v>23</v>
      </c>
    </row>
    <row r="7" spans="1:30" ht="18.75" hidden="1" customHeight="1" x14ac:dyDescent="0.25">
      <c r="A7" s="196">
        <v>1</v>
      </c>
      <c r="B7" s="179" t="s">
        <v>6</v>
      </c>
      <c r="C7" s="403" t="s">
        <v>5</v>
      </c>
      <c r="D7" s="403"/>
      <c r="E7" s="403"/>
      <c r="F7" s="403"/>
      <c r="G7" s="403"/>
      <c r="H7" s="403"/>
      <c r="I7" s="403"/>
      <c r="J7" s="445"/>
      <c r="K7" s="445"/>
      <c r="L7" s="445"/>
      <c r="M7" s="445"/>
      <c r="N7" s="445"/>
      <c r="O7" s="445"/>
      <c r="P7" s="445"/>
      <c r="Q7" s="445"/>
      <c r="R7" s="445"/>
      <c r="S7" s="445"/>
      <c r="T7" s="445"/>
      <c r="U7" s="445"/>
      <c r="V7" s="445"/>
      <c r="W7" s="445"/>
      <c r="X7" s="445"/>
      <c r="Y7" s="445"/>
      <c r="Z7" s="445"/>
      <c r="AA7" s="445"/>
      <c r="AB7" s="445"/>
      <c r="AC7" s="178"/>
      <c r="AD7" s="178"/>
    </row>
    <row r="8" spans="1:30" ht="15" hidden="1" customHeight="1" x14ac:dyDescent="0.25">
      <c r="A8" s="130" t="s">
        <v>10</v>
      </c>
      <c r="B8" s="180" t="s">
        <v>784</v>
      </c>
      <c r="C8" s="442" t="s">
        <v>7</v>
      </c>
      <c r="D8" s="442"/>
      <c r="E8" s="442"/>
      <c r="F8" s="442"/>
      <c r="G8" s="442"/>
      <c r="H8" s="442"/>
      <c r="I8" s="442"/>
      <c r="J8" s="445"/>
      <c r="K8" s="445"/>
      <c r="L8" s="445"/>
      <c r="M8" s="445"/>
      <c r="N8" s="445"/>
      <c r="O8" s="445"/>
      <c r="P8" s="445"/>
      <c r="Q8" s="445"/>
      <c r="R8" s="445"/>
      <c r="S8" s="445"/>
      <c r="T8" s="445"/>
      <c r="U8" s="445"/>
      <c r="V8" s="445"/>
      <c r="W8" s="445"/>
      <c r="X8" s="445"/>
      <c r="Y8" s="445"/>
      <c r="Z8" s="445"/>
      <c r="AA8" s="445"/>
      <c r="AB8" s="445"/>
      <c r="AC8" s="178"/>
      <c r="AD8" s="178"/>
    </row>
    <row r="9" spans="1:30" s="5" customFormat="1" ht="178.5" hidden="1" customHeight="1" x14ac:dyDescent="0.25">
      <c r="A9" s="3" t="s">
        <v>54</v>
      </c>
      <c r="B9" s="131" t="s">
        <v>51</v>
      </c>
      <c r="C9" s="131" t="s">
        <v>469</v>
      </c>
      <c r="D9" s="132" t="s">
        <v>57</v>
      </c>
      <c r="E9" s="131" t="s">
        <v>60</v>
      </c>
      <c r="F9" s="131" t="s">
        <v>59</v>
      </c>
      <c r="G9" s="142" t="s">
        <v>73</v>
      </c>
      <c r="H9" s="54" t="s">
        <v>741</v>
      </c>
      <c r="I9" s="78">
        <v>18</v>
      </c>
      <c r="J9" s="146">
        <v>19</v>
      </c>
      <c r="K9" s="104">
        <v>23</v>
      </c>
      <c r="L9" s="104"/>
      <c r="M9" s="104">
        <v>20</v>
      </c>
      <c r="N9" s="104">
        <v>25</v>
      </c>
      <c r="O9" s="104"/>
      <c r="P9" s="146">
        <v>20</v>
      </c>
      <c r="Q9" s="164">
        <v>21</v>
      </c>
      <c r="R9" s="164"/>
      <c r="S9" s="164"/>
      <c r="T9" s="146">
        <v>22</v>
      </c>
      <c r="U9" s="146">
        <v>23</v>
      </c>
      <c r="V9" s="146">
        <v>24</v>
      </c>
      <c r="W9" s="146">
        <v>25</v>
      </c>
      <c r="X9" s="146">
        <v>26</v>
      </c>
      <c r="Y9" s="146">
        <v>27</v>
      </c>
      <c r="Z9" s="146">
        <v>28</v>
      </c>
      <c r="AA9" s="146">
        <v>29</v>
      </c>
      <c r="AB9" s="146">
        <v>30</v>
      </c>
      <c r="AC9" s="4" t="s">
        <v>731</v>
      </c>
      <c r="AD9" s="4" t="s">
        <v>447</v>
      </c>
    </row>
    <row r="10" spans="1:30" ht="90" hidden="1" customHeight="1" x14ac:dyDescent="0.25">
      <c r="A10" s="130"/>
      <c r="B10" s="133"/>
      <c r="C10" s="133"/>
      <c r="D10" s="134"/>
      <c r="E10" s="133"/>
      <c r="F10" s="133"/>
      <c r="G10" s="138" t="s">
        <v>74</v>
      </c>
      <c r="H10" s="198" t="s">
        <v>621</v>
      </c>
      <c r="I10" s="198">
        <v>12.75</v>
      </c>
      <c r="J10" s="142">
        <v>12.5</v>
      </c>
      <c r="K10" s="120">
        <v>14.9</v>
      </c>
      <c r="L10" s="120"/>
      <c r="M10" s="120">
        <v>12.6</v>
      </c>
      <c r="N10" s="120">
        <v>16.14</v>
      </c>
      <c r="O10" s="120" t="s">
        <v>949</v>
      </c>
      <c r="P10" s="142">
        <v>12.6</v>
      </c>
      <c r="Q10" s="165">
        <v>12.7</v>
      </c>
      <c r="R10" s="165"/>
      <c r="S10" s="165"/>
      <c r="T10" s="142">
        <v>12.8</v>
      </c>
      <c r="U10" s="142">
        <v>12.9</v>
      </c>
      <c r="V10" s="142">
        <v>13</v>
      </c>
      <c r="W10" s="142">
        <v>13.2</v>
      </c>
      <c r="X10" s="142">
        <v>13.3</v>
      </c>
      <c r="Y10" s="142">
        <v>13.8</v>
      </c>
      <c r="Z10" s="142">
        <v>14</v>
      </c>
      <c r="AA10" s="142">
        <v>14.5</v>
      </c>
      <c r="AB10" s="142">
        <v>14.8</v>
      </c>
      <c r="AC10" s="178" t="s">
        <v>732</v>
      </c>
      <c r="AD10" s="178" t="s">
        <v>446</v>
      </c>
    </row>
    <row r="11" spans="1:30" ht="122.25" hidden="1" customHeight="1" x14ac:dyDescent="0.25">
      <c r="A11" s="180" t="s">
        <v>55</v>
      </c>
      <c r="B11" s="194" t="s">
        <v>52</v>
      </c>
      <c r="C11" s="194" t="s">
        <v>622</v>
      </c>
      <c r="D11" s="195" t="s">
        <v>57</v>
      </c>
      <c r="E11" s="194" t="s">
        <v>61</v>
      </c>
      <c r="F11" s="194" t="s">
        <v>623</v>
      </c>
      <c r="G11" s="138" t="s">
        <v>75</v>
      </c>
      <c r="H11" s="138" t="s">
        <v>737</v>
      </c>
      <c r="I11" s="138" t="s">
        <v>720</v>
      </c>
      <c r="J11" s="148">
        <v>10</v>
      </c>
      <c r="K11" s="104">
        <v>18</v>
      </c>
      <c r="L11" s="104"/>
      <c r="M11" s="104">
        <v>10</v>
      </c>
      <c r="N11" s="104">
        <v>77</v>
      </c>
      <c r="O11" s="104" t="s">
        <v>950</v>
      </c>
      <c r="P11" s="148">
        <v>10</v>
      </c>
      <c r="Q11" s="164">
        <f>64+P11</f>
        <v>74</v>
      </c>
      <c r="R11" s="164"/>
      <c r="S11" s="164"/>
      <c r="T11" s="148">
        <f>215+Q11</f>
        <v>289</v>
      </c>
      <c r="U11" s="148">
        <f>T11+1125</f>
        <v>1414</v>
      </c>
      <c r="V11" s="148">
        <f>U11</f>
        <v>1414</v>
      </c>
      <c r="W11" s="148">
        <f>150+V11</f>
        <v>1564</v>
      </c>
      <c r="X11" s="148">
        <f>1332+W11</f>
        <v>2896</v>
      </c>
      <c r="Y11" s="148">
        <f>X11</f>
        <v>2896</v>
      </c>
      <c r="Z11" s="148">
        <f>Y11</f>
        <v>2896</v>
      </c>
      <c r="AA11" s="148">
        <f>3500+Z11</f>
        <v>6396</v>
      </c>
      <c r="AB11" s="148">
        <f>160+AA11</f>
        <v>6556</v>
      </c>
      <c r="AC11" s="180" t="s">
        <v>731</v>
      </c>
      <c r="AD11" s="180" t="s">
        <v>707</v>
      </c>
    </row>
    <row r="12" spans="1:30" ht="133.5" hidden="1" customHeight="1" x14ac:dyDescent="0.25">
      <c r="A12" s="130" t="s">
        <v>56</v>
      </c>
      <c r="B12" s="133" t="s">
        <v>53</v>
      </c>
      <c r="C12" s="133" t="s">
        <v>413</v>
      </c>
      <c r="D12" s="134" t="s">
        <v>57</v>
      </c>
      <c r="E12" s="133" t="s">
        <v>62</v>
      </c>
      <c r="F12" s="133" t="s">
        <v>624</v>
      </c>
      <c r="G12" s="75"/>
      <c r="H12" s="58"/>
      <c r="I12" s="58"/>
      <c r="J12" s="76"/>
      <c r="K12" s="76"/>
      <c r="L12" s="76"/>
      <c r="M12" s="76"/>
      <c r="N12" s="126"/>
      <c r="O12" s="126"/>
      <c r="P12" s="75"/>
      <c r="Q12" s="209"/>
      <c r="R12" s="209"/>
      <c r="S12" s="209"/>
      <c r="T12" s="76"/>
      <c r="U12" s="76"/>
      <c r="V12" s="76"/>
      <c r="W12" s="76"/>
      <c r="X12" s="76"/>
      <c r="Y12" s="76"/>
      <c r="Z12" s="76"/>
      <c r="AA12" s="76"/>
      <c r="AB12" s="75"/>
      <c r="AC12" s="8" t="s">
        <v>731</v>
      </c>
      <c r="AD12" s="8" t="s">
        <v>707</v>
      </c>
    </row>
    <row r="13" spans="1:30" ht="15" hidden="1" customHeight="1" x14ac:dyDescent="0.25">
      <c r="A13" s="9" t="s">
        <v>11</v>
      </c>
      <c r="B13" s="180" t="s">
        <v>521</v>
      </c>
      <c r="C13" s="440" t="s">
        <v>58</v>
      </c>
      <c r="D13" s="451"/>
      <c r="E13" s="451"/>
      <c r="F13" s="451"/>
      <c r="G13" s="451"/>
      <c r="H13" s="451"/>
      <c r="I13" s="426"/>
      <c r="J13" s="426"/>
      <c r="K13" s="426"/>
      <c r="L13" s="426"/>
      <c r="M13" s="426"/>
      <c r="N13" s="426"/>
      <c r="O13" s="426"/>
      <c r="P13" s="426"/>
      <c r="Q13" s="426"/>
      <c r="R13" s="426"/>
      <c r="S13" s="426"/>
      <c r="T13" s="426"/>
      <c r="U13" s="426"/>
      <c r="V13" s="426"/>
      <c r="W13" s="426"/>
      <c r="X13" s="426"/>
      <c r="Y13" s="426"/>
      <c r="Z13" s="426"/>
      <c r="AA13" s="426"/>
      <c r="AB13" s="427"/>
      <c r="AC13" s="178"/>
      <c r="AD13" s="178"/>
    </row>
    <row r="14" spans="1:30" s="5" customFormat="1" ht="132" hidden="1" customHeight="1" x14ac:dyDescent="0.25">
      <c r="A14" s="136" t="s">
        <v>65</v>
      </c>
      <c r="B14" s="139" t="s">
        <v>63</v>
      </c>
      <c r="C14" s="139" t="s">
        <v>455</v>
      </c>
      <c r="D14" s="139" t="s">
        <v>71</v>
      </c>
      <c r="E14" s="139" t="s">
        <v>76</v>
      </c>
      <c r="F14" s="139" t="s">
        <v>72</v>
      </c>
      <c r="G14" s="142" t="s">
        <v>87</v>
      </c>
      <c r="H14" s="85" t="s">
        <v>530</v>
      </c>
      <c r="I14" s="146">
        <v>30</v>
      </c>
      <c r="J14" s="146">
        <v>30</v>
      </c>
      <c r="K14" s="104">
        <v>0</v>
      </c>
      <c r="L14" s="104" t="s">
        <v>885</v>
      </c>
      <c r="M14" s="104">
        <v>30</v>
      </c>
      <c r="N14" s="104">
        <v>30</v>
      </c>
      <c r="O14" s="104" t="s">
        <v>951</v>
      </c>
      <c r="P14" s="146">
        <v>30</v>
      </c>
      <c r="Q14" s="164">
        <v>30</v>
      </c>
      <c r="R14" s="164"/>
      <c r="S14" s="164"/>
      <c r="T14" s="146">
        <v>27</v>
      </c>
      <c r="U14" s="146">
        <v>27</v>
      </c>
      <c r="V14" s="146">
        <v>25</v>
      </c>
      <c r="W14" s="146">
        <v>25</v>
      </c>
      <c r="X14" s="146">
        <v>25</v>
      </c>
      <c r="Y14" s="146">
        <v>25</v>
      </c>
      <c r="Z14" s="146">
        <v>25</v>
      </c>
      <c r="AA14" s="146">
        <v>20</v>
      </c>
      <c r="AB14" s="142">
        <v>20</v>
      </c>
      <c r="AC14" s="4" t="s">
        <v>896</v>
      </c>
      <c r="AD14" s="4" t="s">
        <v>899</v>
      </c>
    </row>
    <row r="15" spans="1:30" s="5" customFormat="1" ht="236.25" hidden="1" customHeight="1" x14ac:dyDescent="0.25">
      <c r="A15" s="136"/>
      <c r="B15" s="139"/>
      <c r="C15" s="139"/>
      <c r="D15" s="139" t="s">
        <v>71</v>
      </c>
      <c r="E15" s="139" t="s">
        <v>77</v>
      </c>
      <c r="F15" s="139" t="s">
        <v>470</v>
      </c>
      <c r="G15" s="142" t="s">
        <v>531</v>
      </c>
      <c r="H15" s="147" t="s">
        <v>625</v>
      </c>
      <c r="I15" s="147" t="s">
        <v>719</v>
      </c>
      <c r="J15" s="142">
        <f>2100+231</f>
        <v>2331</v>
      </c>
      <c r="K15" s="120">
        <v>1261.3789999999999</v>
      </c>
      <c r="L15" s="120" t="s">
        <v>886</v>
      </c>
      <c r="M15" s="120">
        <v>4558</v>
      </c>
      <c r="N15" s="120">
        <v>7865.09</v>
      </c>
      <c r="O15" s="120" t="s">
        <v>952</v>
      </c>
      <c r="P15" s="142">
        <f>1800+120+36+119+20+98+34+J15</f>
        <v>4558</v>
      </c>
      <c r="Q15" s="165">
        <f>319+445+P15</f>
        <v>5322</v>
      </c>
      <c r="R15" s="165"/>
      <c r="S15" s="165"/>
      <c r="T15" s="142">
        <f>18+Q15</f>
        <v>5340</v>
      </c>
      <c r="U15" s="142">
        <f>T15+17641.38</f>
        <v>22981.38</v>
      </c>
      <c r="V15" s="142">
        <f>32.6+U15</f>
        <v>23013.98</v>
      </c>
      <c r="W15" s="142">
        <f>222.5+1534+V15</f>
        <v>24770.48</v>
      </c>
      <c r="X15" s="142">
        <f>1430+3450+476.3+W15</f>
        <v>30126.78</v>
      </c>
      <c r="Y15" s="142">
        <f>X15</f>
        <v>30126.78</v>
      </c>
      <c r="Z15" s="142">
        <f>Y15</f>
        <v>30126.78</v>
      </c>
      <c r="AA15" s="142">
        <f>67500+Z15</f>
        <v>97626.78</v>
      </c>
      <c r="AB15" s="142">
        <f>75000+AA15</f>
        <v>172626.78</v>
      </c>
      <c r="AC15" s="136" t="s">
        <v>731</v>
      </c>
      <c r="AD15" s="136" t="s">
        <v>897</v>
      </c>
    </row>
    <row r="16" spans="1:30" s="5" customFormat="1" ht="324.75" hidden="1" customHeight="1" x14ac:dyDescent="0.25">
      <c r="A16" s="136"/>
      <c r="B16" s="139"/>
      <c r="C16" s="139"/>
      <c r="D16" s="139" t="s">
        <v>71</v>
      </c>
      <c r="E16" s="139" t="s">
        <v>78</v>
      </c>
      <c r="F16" s="139" t="s">
        <v>456</v>
      </c>
      <c r="G16" s="142"/>
      <c r="H16" s="200"/>
      <c r="I16" s="200"/>
      <c r="J16" s="200"/>
      <c r="K16" s="200"/>
      <c r="L16" s="207" t="s">
        <v>1043</v>
      </c>
      <c r="M16" s="162"/>
      <c r="N16" s="163"/>
      <c r="O16" s="163" t="s">
        <v>953</v>
      </c>
      <c r="P16" s="142"/>
      <c r="Q16" s="210"/>
      <c r="R16" s="210"/>
      <c r="S16" s="210"/>
      <c r="T16" s="200"/>
      <c r="U16" s="200"/>
      <c r="V16" s="200"/>
      <c r="W16" s="200"/>
      <c r="X16" s="200"/>
      <c r="Y16" s="200"/>
      <c r="Z16" s="200"/>
      <c r="AA16" s="200"/>
      <c r="AB16" s="142"/>
      <c r="AC16" s="136" t="s">
        <v>731</v>
      </c>
      <c r="AD16" s="136" t="s">
        <v>447</v>
      </c>
    </row>
    <row r="17" spans="1:30" s="5" customFormat="1" ht="109.5" hidden="1" customHeight="1" x14ac:dyDescent="0.25">
      <c r="A17" s="136" t="s">
        <v>66</v>
      </c>
      <c r="B17" s="139" t="s">
        <v>64</v>
      </c>
      <c r="C17" s="139" t="s">
        <v>88</v>
      </c>
      <c r="D17" s="139" t="s">
        <v>71</v>
      </c>
      <c r="E17" s="139" t="s">
        <v>80</v>
      </c>
      <c r="F17" s="139" t="s">
        <v>81</v>
      </c>
      <c r="G17" s="142"/>
      <c r="H17" s="142"/>
      <c r="I17" s="142"/>
      <c r="J17" s="200"/>
      <c r="K17" s="200"/>
      <c r="L17" s="142" t="s">
        <v>867</v>
      </c>
      <c r="M17" s="200"/>
      <c r="N17" s="120"/>
      <c r="O17" s="120" t="s">
        <v>867</v>
      </c>
      <c r="P17" s="142"/>
      <c r="Q17" s="210"/>
      <c r="R17" s="210"/>
      <c r="S17" s="210"/>
      <c r="T17" s="200"/>
      <c r="U17" s="200"/>
      <c r="V17" s="200"/>
      <c r="W17" s="200"/>
      <c r="X17" s="200"/>
      <c r="Y17" s="200"/>
      <c r="Z17" s="200"/>
      <c r="AA17" s="200"/>
      <c r="AB17" s="142"/>
      <c r="AC17" s="136" t="s">
        <v>731</v>
      </c>
      <c r="AD17" s="136" t="s">
        <v>447</v>
      </c>
    </row>
    <row r="18" spans="1:30" s="5" customFormat="1" ht="170.25" hidden="1" customHeight="1" x14ac:dyDescent="0.25">
      <c r="A18" s="28"/>
      <c r="B18" s="7"/>
      <c r="C18" s="7"/>
      <c r="D18" s="7" t="s">
        <v>71</v>
      </c>
      <c r="E18" s="139" t="s">
        <v>683</v>
      </c>
      <c r="F18" s="139" t="s">
        <v>708</v>
      </c>
      <c r="G18" s="142"/>
      <c r="H18" s="142"/>
      <c r="I18" s="142"/>
      <c r="J18" s="142"/>
      <c r="K18" s="142"/>
      <c r="L18" s="142"/>
      <c r="M18" s="142"/>
      <c r="N18" s="120"/>
      <c r="O18" s="120" t="s">
        <v>954</v>
      </c>
      <c r="P18" s="142"/>
      <c r="Q18" s="210"/>
      <c r="R18" s="210"/>
      <c r="S18" s="210"/>
      <c r="T18" s="200"/>
      <c r="U18" s="200"/>
      <c r="V18" s="200"/>
      <c r="W18" s="200"/>
      <c r="X18" s="200"/>
      <c r="Y18" s="200"/>
      <c r="Z18" s="200"/>
      <c r="AA18" s="200"/>
      <c r="AB18" s="142"/>
      <c r="AC18" s="136" t="s">
        <v>898</v>
      </c>
      <c r="AD18" s="136" t="s">
        <v>897</v>
      </c>
    </row>
    <row r="19" spans="1:30" s="5" customFormat="1" ht="279.75" hidden="1" customHeight="1" x14ac:dyDescent="0.25">
      <c r="A19" s="187" t="s">
        <v>684</v>
      </c>
      <c r="B19" s="139" t="s">
        <v>529</v>
      </c>
      <c r="C19" s="139" t="s">
        <v>82</v>
      </c>
      <c r="D19" s="139" t="s">
        <v>71</v>
      </c>
      <c r="E19" s="139" t="s">
        <v>685</v>
      </c>
      <c r="F19" s="139" t="s">
        <v>454</v>
      </c>
      <c r="G19" s="142" t="s">
        <v>527</v>
      </c>
      <c r="H19" s="142" t="s">
        <v>448</v>
      </c>
      <c r="I19" s="146">
        <v>55</v>
      </c>
      <c r="J19" s="146">
        <v>59</v>
      </c>
      <c r="K19" s="104">
        <v>60</v>
      </c>
      <c r="L19" s="104"/>
      <c r="M19" s="104">
        <v>62</v>
      </c>
      <c r="N19" s="104">
        <v>61</v>
      </c>
      <c r="O19" s="104" t="s">
        <v>955</v>
      </c>
      <c r="P19" s="146">
        <v>62</v>
      </c>
      <c r="Q19" s="164">
        <v>65</v>
      </c>
      <c r="R19" s="164"/>
      <c r="S19" s="164"/>
      <c r="T19" s="146">
        <v>69</v>
      </c>
      <c r="U19" s="146">
        <v>72</v>
      </c>
      <c r="V19" s="146">
        <v>75</v>
      </c>
      <c r="W19" s="146">
        <v>81</v>
      </c>
      <c r="X19" s="146">
        <v>84</v>
      </c>
      <c r="Y19" s="146">
        <v>88</v>
      </c>
      <c r="Z19" s="146">
        <v>92</v>
      </c>
      <c r="AA19" s="146">
        <v>96</v>
      </c>
      <c r="AB19" s="146">
        <v>100</v>
      </c>
      <c r="AC19" s="136" t="s">
        <v>731</v>
      </c>
      <c r="AD19" s="136" t="s">
        <v>447</v>
      </c>
    </row>
    <row r="20" spans="1:30" s="5" customFormat="1" ht="105.75" hidden="1" customHeight="1" x14ac:dyDescent="0.25">
      <c r="A20" s="3" t="s">
        <v>67</v>
      </c>
      <c r="B20" s="131" t="s">
        <v>528</v>
      </c>
      <c r="C20" s="131" t="s">
        <v>545</v>
      </c>
      <c r="D20" s="139" t="s">
        <v>71</v>
      </c>
      <c r="E20" s="139" t="s">
        <v>83</v>
      </c>
      <c r="F20" s="139" t="s">
        <v>468</v>
      </c>
      <c r="G20" s="142"/>
      <c r="H20" s="142"/>
      <c r="I20" s="146"/>
      <c r="J20" s="87"/>
      <c r="K20" s="151"/>
      <c r="L20" s="104" t="s">
        <v>856</v>
      </c>
      <c r="M20" s="151"/>
      <c r="N20" s="104"/>
      <c r="O20" s="104" t="s">
        <v>956</v>
      </c>
      <c r="P20" s="146"/>
      <c r="Q20" s="208"/>
      <c r="R20" s="208"/>
      <c r="S20" s="208"/>
      <c r="T20" s="87"/>
      <c r="U20" s="87"/>
      <c r="V20" s="87"/>
      <c r="W20" s="87"/>
      <c r="X20" s="87"/>
      <c r="Y20" s="87"/>
      <c r="Z20" s="87"/>
      <c r="AA20" s="87"/>
      <c r="AB20" s="146"/>
      <c r="AC20" s="136" t="s">
        <v>731</v>
      </c>
      <c r="AD20" s="136" t="s">
        <v>447</v>
      </c>
    </row>
    <row r="21" spans="1:30" s="5" customFormat="1" ht="93.75" hidden="1" customHeight="1" x14ac:dyDescent="0.25">
      <c r="A21" s="11"/>
      <c r="B21" s="12"/>
      <c r="C21" s="12"/>
      <c r="D21" s="139" t="s">
        <v>71</v>
      </c>
      <c r="E21" s="139" t="s">
        <v>686</v>
      </c>
      <c r="F21" s="139" t="s">
        <v>84</v>
      </c>
      <c r="G21" s="142"/>
      <c r="H21" s="142"/>
      <c r="I21" s="146"/>
      <c r="J21" s="87"/>
      <c r="K21" s="151"/>
      <c r="L21" s="104" t="s">
        <v>857</v>
      </c>
      <c r="M21" s="151"/>
      <c r="N21" s="104"/>
      <c r="O21" s="104" t="s">
        <v>857</v>
      </c>
      <c r="P21" s="146"/>
      <c r="Q21" s="208"/>
      <c r="R21" s="208"/>
      <c r="S21" s="208"/>
      <c r="T21" s="87"/>
      <c r="U21" s="87"/>
      <c r="V21" s="87"/>
      <c r="W21" s="87"/>
      <c r="X21" s="87"/>
      <c r="Y21" s="87"/>
      <c r="Z21" s="87"/>
      <c r="AA21" s="87"/>
      <c r="AB21" s="146"/>
      <c r="AC21" s="136" t="s">
        <v>731</v>
      </c>
      <c r="AD21" s="136" t="s">
        <v>447</v>
      </c>
    </row>
    <row r="22" spans="1:30" s="5" customFormat="1" ht="103.5" hidden="1" customHeight="1" x14ac:dyDescent="0.25">
      <c r="A22" s="11"/>
      <c r="B22" s="12"/>
      <c r="C22" s="12"/>
      <c r="D22" s="139" t="s">
        <v>71</v>
      </c>
      <c r="E22" s="139" t="s">
        <v>687</v>
      </c>
      <c r="F22" s="139" t="s">
        <v>85</v>
      </c>
      <c r="G22" s="142"/>
      <c r="H22" s="142"/>
      <c r="I22" s="146"/>
      <c r="J22" s="87"/>
      <c r="K22" s="151"/>
      <c r="L22" s="104" t="s">
        <v>858</v>
      </c>
      <c r="M22" s="151"/>
      <c r="N22" s="104"/>
      <c r="O22" s="104" t="s">
        <v>858</v>
      </c>
      <c r="P22" s="146"/>
      <c r="Q22" s="208"/>
      <c r="R22" s="208"/>
      <c r="S22" s="208"/>
      <c r="T22" s="87"/>
      <c r="U22" s="87"/>
      <c r="V22" s="87"/>
      <c r="W22" s="87"/>
      <c r="X22" s="87"/>
      <c r="Y22" s="87"/>
      <c r="Z22" s="87"/>
      <c r="AA22" s="87"/>
      <c r="AB22" s="146"/>
      <c r="AC22" s="136" t="s">
        <v>731</v>
      </c>
      <c r="AD22" s="136" t="s">
        <v>447</v>
      </c>
    </row>
    <row r="23" spans="1:30" s="5" customFormat="1" ht="114.75" hidden="1" customHeight="1" x14ac:dyDescent="0.25">
      <c r="A23" s="191"/>
      <c r="B23" s="7"/>
      <c r="C23" s="7"/>
      <c r="D23" s="139" t="s">
        <v>71</v>
      </c>
      <c r="E23" s="139" t="s">
        <v>688</v>
      </c>
      <c r="F23" s="139" t="s">
        <v>86</v>
      </c>
      <c r="G23" s="142"/>
      <c r="H23" s="142"/>
      <c r="I23" s="146"/>
      <c r="J23" s="87"/>
      <c r="K23" s="151"/>
      <c r="L23" s="104" t="s">
        <v>868</v>
      </c>
      <c r="M23" s="151"/>
      <c r="N23" s="104"/>
      <c r="O23" s="104" t="s">
        <v>957</v>
      </c>
      <c r="P23" s="146"/>
      <c r="Q23" s="208"/>
      <c r="R23" s="208"/>
      <c r="S23" s="208"/>
      <c r="T23" s="87"/>
      <c r="U23" s="87"/>
      <c r="V23" s="87"/>
      <c r="W23" s="87"/>
      <c r="X23" s="87"/>
      <c r="Y23" s="87"/>
      <c r="Z23" s="87"/>
      <c r="AA23" s="87"/>
      <c r="AB23" s="146"/>
      <c r="AC23" s="136" t="s">
        <v>898</v>
      </c>
      <c r="AD23" s="136" t="s">
        <v>897</v>
      </c>
    </row>
    <row r="24" spans="1:30" ht="15" hidden="1" customHeight="1" x14ac:dyDescent="0.25">
      <c r="A24" s="189" t="s">
        <v>12</v>
      </c>
      <c r="B24" s="180" t="s">
        <v>89</v>
      </c>
      <c r="C24" s="440" t="s">
        <v>70</v>
      </c>
      <c r="D24" s="461"/>
      <c r="E24" s="461"/>
      <c r="F24" s="461"/>
      <c r="G24" s="461"/>
      <c r="H24" s="461"/>
      <c r="I24" s="462"/>
      <c r="J24" s="462"/>
      <c r="K24" s="462"/>
      <c r="L24" s="462"/>
      <c r="M24" s="462"/>
      <c r="N24" s="462"/>
      <c r="O24" s="462"/>
      <c r="P24" s="462"/>
      <c r="Q24" s="462"/>
      <c r="R24" s="462"/>
      <c r="S24" s="462"/>
      <c r="T24" s="462"/>
      <c r="U24" s="462"/>
      <c r="V24" s="462"/>
      <c r="W24" s="462"/>
      <c r="X24" s="462"/>
      <c r="Y24" s="462"/>
      <c r="Z24" s="462"/>
      <c r="AA24" s="462"/>
      <c r="AB24" s="463"/>
      <c r="AC24" s="178"/>
      <c r="AD24" s="178"/>
    </row>
    <row r="25" spans="1:30" ht="222" hidden="1" customHeight="1" x14ac:dyDescent="0.25">
      <c r="A25" s="197" t="s">
        <v>90</v>
      </c>
      <c r="B25" s="6" t="s">
        <v>68</v>
      </c>
      <c r="C25" s="6" t="s">
        <v>457</v>
      </c>
      <c r="D25" s="167" t="s">
        <v>901</v>
      </c>
      <c r="E25" s="131" t="s">
        <v>93</v>
      </c>
      <c r="F25" s="66" t="s">
        <v>709</v>
      </c>
      <c r="G25" s="74" t="s">
        <v>458</v>
      </c>
      <c r="H25" s="74" t="s">
        <v>533</v>
      </c>
      <c r="I25" s="77">
        <v>7</v>
      </c>
      <c r="J25" s="77">
        <v>7</v>
      </c>
      <c r="K25" s="124">
        <v>11</v>
      </c>
      <c r="L25" s="124" t="s">
        <v>884</v>
      </c>
      <c r="M25" s="124">
        <v>7</v>
      </c>
      <c r="N25" s="124">
        <v>6</v>
      </c>
      <c r="O25" s="124" t="s">
        <v>958</v>
      </c>
      <c r="P25" s="77">
        <v>7</v>
      </c>
      <c r="Q25" s="211">
        <v>7</v>
      </c>
      <c r="R25" s="211"/>
      <c r="S25" s="211"/>
      <c r="T25" s="77">
        <v>7</v>
      </c>
      <c r="U25" s="77">
        <v>7</v>
      </c>
      <c r="V25" s="148">
        <v>7</v>
      </c>
      <c r="W25" s="148">
        <v>7</v>
      </c>
      <c r="X25" s="148">
        <v>7</v>
      </c>
      <c r="Y25" s="148">
        <v>7</v>
      </c>
      <c r="Z25" s="148">
        <v>7</v>
      </c>
      <c r="AA25" s="148">
        <v>7</v>
      </c>
      <c r="AB25" s="148">
        <v>8</v>
      </c>
      <c r="AC25" s="180" t="s">
        <v>731</v>
      </c>
      <c r="AD25" s="180" t="s">
        <v>447</v>
      </c>
    </row>
    <row r="26" spans="1:30" ht="170.25" hidden="1" customHeight="1" x14ac:dyDescent="0.25">
      <c r="A26" s="180"/>
      <c r="B26" s="194"/>
      <c r="C26" s="194"/>
      <c r="D26" s="206"/>
      <c r="E26" s="139"/>
      <c r="F26" s="18" t="s">
        <v>709</v>
      </c>
      <c r="G26" s="138"/>
      <c r="H26" s="138"/>
      <c r="I26" s="148"/>
      <c r="J26" s="148"/>
      <c r="K26" s="104"/>
      <c r="L26" s="104"/>
      <c r="M26" s="104"/>
      <c r="N26" s="104"/>
      <c r="O26" s="104" t="s">
        <v>959</v>
      </c>
      <c r="P26" s="148"/>
      <c r="Q26" s="164"/>
      <c r="R26" s="164"/>
      <c r="S26" s="164"/>
      <c r="T26" s="148"/>
      <c r="U26" s="148"/>
      <c r="V26" s="77"/>
      <c r="W26" s="77"/>
      <c r="X26" s="77"/>
      <c r="Y26" s="77"/>
      <c r="Z26" s="77"/>
      <c r="AA26" s="77"/>
      <c r="AB26" s="77"/>
      <c r="AC26" s="13"/>
      <c r="AD26" s="13"/>
    </row>
    <row r="27" spans="1:30" ht="108" hidden="1" customHeight="1" x14ac:dyDescent="0.25">
      <c r="A27" s="64" t="s">
        <v>459</v>
      </c>
      <c r="B27" s="201" t="s">
        <v>460</v>
      </c>
      <c r="C27" s="201" t="s">
        <v>461</v>
      </c>
      <c r="D27" s="201" t="s">
        <v>901</v>
      </c>
      <c r="E27" s="201" t="s">
        <v>463</v>
      </c>
      <c r="F27" s="202" t="s">
        <v>491</v>
      </c>
      <c r="G27" s="203" t="s">
        <v>462</v>
      </c>
      <c r="H27" s="79" t="s">
        <v>532</v>
      </c>
      <c r="I27" s="204">
        <v>19</v>
      </c>
      <c r="J27" s="204">
        <v>18</v>
      </c>
      <c r="K27" s="205">
        <v>20</v>
      </c>
      <c r="L27" s="205" t="s">
        <v>840</v>
      </c>
      <c r="M27" s="205">
        <v>18</v>
      </c>
      <c r="N27" s="205">
        <v>18</v>
      </c>
      <c r="O27" s="205" t="s">
        <v>960</v>
      </c>
      <c r="P27" s="204">
        <v>18</v>
      </c>
      <c r="Q27" s="212">
        <v>18</v>
      </c>
      <c r="R27" s="212"/>
      <c r="S27" s="212"/>
      <c r="T27" s="204">
        <v>18</v>
      </c>
      <c r="U27" s="204">
        <v>18</v>
      </c>
      <c r="V27" s="77">
        <v>18</v>
      </c>
      <c r="W27" s="77">
        <v>18</v>
      </c>
      <c r="X27" s="77">
        <v>18</v>
      </c>
      <c r="Y27" s="77">
        <v>18</v>
      </c>
      <c r="Z27" s="77">
        <v>19</v>
      </c>
      <c r="AA27" s="77">
        <v>19</v>
      </c>
      <c r="AB27" s="77">
        <v>20</v>
      </c>
      <c r="AC27" s="13" t="s">
        <v>731</v>
      </c>
      <c r="AD27" s="13" t="s">
        <v>447</v>
      </c>
    </row>
    <row r="28" spans="1:30" ht="174" hidden="1" customHeight="1" x14ac:dyDescent="0.25">
      <c r="A28" s="180" t="s">
        <v>91</v>
      </c>
      <c r="B28" s="194" t="s">
        <v>69</v>
      </c>
      <c r="C28" s="194" t="s">
        <v>429</v>
      </c>
      <c r="D28" s="194" t="s">
        <v>465</v>
      </c>
      <c r="E28" s="194" t="s">
        <v>94</v>
      </c>
      <c r="F28" s="116" t="s">
        <v>464</v>
      </c>
      <c r="G28" s="142"/>
      <c r="H28" s="142"/>
      <c r="I28" s="146"/>
      <c r="J28" s="142"/>
      <c r="K28" s="120"/>
      <c r="L28" s="120" t="s">
        <v>881</v>
      </c>
      <c r="M28" s="120"/>
      <c r="N28" s="120"/>
      <c r="O28" s="120" t="s">
        <v>961</v>
      </c>
      <c r="P28" s="142"/>
      <c r="Q28" s="165"/>
      <c r="R28" s="165"/>
      <c r="S28" s="165"/>
      <c r="T28" s="142"/>
      <c r="U28" s="142"/>
      <c r="V28" s="142"/>
      <c r="W28" s="142"/>
      <c r="X28" s="142"/>
      <c r="Y28" s="142"/>
      <c r="Z28" s="142"/>
      <c r="AA28" s="142"/>
      <c r="AB28" s="142"/>
      <c r="AC28" s="136" t="s">
        <v>898</v>
      </c>
      <c r="AD28" s="136" t="s">
        <v>897</v>
      </c>
    </row>
    <row r="29" spans="1:30" ht="180" hidden="1" customHeight="1" x14ac:dyDescent="0.25">
      <c r="A29" s="197" t="s">
        <v>92</v>
      </c>
      <c r="B29" s="194" t="s">
        <v>95</v>
      </c>
      <c r="C29" s="194" t="s">
        <v>430</v>
      </c>
      <c r="D29" s="194" t="s">
        <v>467</v>
      </c>
      <c r="E29" s="194" t="s">
        <v>96</v>
      </c>
      <c r="F29" s="194" t="s">
        <v>526</v>
      </c>
      <c r="G29" s="74" t="s">
        <v>466</v>
      </c>
      <c r="H29" s="88" t="s">
        <v>525</v>
      </c>
      <c r="I29" s="144">
        <v>16.2</v>
      </c>
      <c r="J29" s="74">
        <v>17</v>
      </c>
      <c r="K29" s="153">
        <v>15.4</v>
      </c>
      <c r="L29" s="153" t="s">
        <v>894</v>
      </c>
      <c r="M29" s="153">
        <v>17.100000000000001</v>
      </c>
      <c r="N29" s="153">
        <v>13.8</v>
      </c>
      <c r="O29" s="153" t="s">
        <v>962</v>
      </c>
      <c r="P29" s="74">
        <v>17.100000000000001</v>
      </c>
      <c r="Q29" s="166">
        <v>17.2</v>
      </c>
      <c r="R29" s="166"/>
      <c r="S29" s="166"/>
      <c r="T29" s="74">
        <v>17.399999999999999</v>
      </c>
      <c r="U29" s="74">
        <v>17.5</v>
      </c>
      <c r="V29" s="74">
        <v>17.8</v>
      </c>
      <c r="W29" s="74">
        <v>17.899999999999999</v>
      </c>
      <c r="X29" s="74">
        <v>18</v>
      </c>
      <c r="Y29" s="74">
        <v>18.5</v>
      </c>
      <c r="Z29" s="74">
        <v>20</v>
      </c>
      <c r="AA29" s="74">
        <v>20.5</v>
      </c>
      <c r="AB29" s="74">
        <v>21</v>
      </c>
      <c r="AC29" s="136" t="s">
        <v>898</v>
      </c>
      <c r="AD29" s="136" t="s">
        <v>897</v>
      </c>
    </row>
    <row r="30" spans="1:30" ht="23.25" hidden="1" customHeight="1" x14ac:dyDescent="0.25">
      <c r="A30" s="189" t="s">
        <v>13</v>
      </c>
      <c r="B30" s="180" t="s">
        <v>534</v>
      </c>
      <c r="C30" s="440" t="s">
        <v>8</v>
      </c>
      <c r="D30" s="464"/>
      <c r="E30" s="464"/>
      <c r="F30" s="464"/>
      <c r="G30" s="464"/>
      <c r="H30" s="464"/>
      <c r="I30" s="426"/>
      <c r="J30" s="426"/>
      <c r="K30" s="426"/>
      <c r="L30" s="426"/>
      <c r="M30" s="426"/>
      <c r="N30" s="426"/>
      <c r="O30" s="426"/>
      <c r="P30" s="426"/>
      <c r="Q30" s="426"/>
      <c r="R30" s="426"/>
      <c r="S30" s="426"/>
      <c r="T30" s="426"/>
      <c r="U30" s="426"/>
      <c r="V30" s="426"/>
      <c r="W30" s="426"/>
      <c r="X30" s="426"/>
      <c r="Y30" s="426"/>
      <c r="Z30" s="426"/>
      <c r="AA30" s="426"/>
      <c r="AB30" s="427"/>
      <c r="AC30" s="178"/>
      <c r="AD30" s="178"/>
    </row>
    <row r="31" spans="1:30" s="5" customFormat="1" ht="252" hidden="1" customHeight="1" x14ac:dyDescent="0.25">
      <c r="A31" s="3" t="s">
        <v>97</v>
      </c>
      <c r="B31" s="139" t="s">
        <v>98</v>
      </c>
      <c r="C31" s="139" t="s">
        <v>99</v>
      </c>
      <c r="D31" s="135" t="s">
        <v>902</v>
      </c>
      <c r="E31" s="139" t="s">
        <v>479</v>
      </c>
      <c r="F31" s="18" t="s">
        <v>490</v>
      </c>
      <c r="G31" s="142" t="s">
        <v>107</v>
      </c>
      <c r="H31" s="89" t="s">
        <v>109</v>
      </c>
      <c r="I31" s="119" t="s">
        <v>722</v>
      </c>
      <c r="J31" s="120" t="s">
        <v>487</v>
      </c>
      <c r="K31" s="120" t="s">
        <v>869</v>
      </c>
      <c r="L31" s="120" t="s">
        <v>786</v>
      </c>
      <c r="M31" s="120" t="s">
        <v>900</v>
      </c>
      <c r="N31" s="120" t="s">
        <v>963</v>
      </c>
      <c r="O31" s="120" t="s">
        <v>964</v>
      </c>
      <c r="P31" s="142" t="s">
        <v>765</v>
      </c>
      <c r="Q31" s="165" t="s">
        <v>766</v>
      </c>
      <c r="R31" s="165"/>
      <c r="S31" s="165"/>
      <c r="T31" s="142" t="s">
        <v>767</v>
      </c>
      <c r="U31" s="142" t="s">
        <v>768</v>
      </c>
      <c r="V31" s="142" t="s">
        <v>769</v>
      </c>
      <c r="W31" s="142" t="s">
        <v>770</v>
      </c>
      <c r="X31" s="142" t="s">
        <v>771</v>
      </c>
      <c r="Y31" s="142" t="s">
        <v>772</v>
      </c>
      <c r="Z31" s="142" t="s">
        <v>773</v>
      </c>
      <c r="AA31" s="142" t="s">
        <v>774</v>
      </c>
      <c r="AB31" s="142" t="s">
        <v>870</v>
      </c>
      <c r="AC31" s="4" t="s">
        <v>733</v>
      </c>
      <c r="AD31" s="4" t="s">
        <v>760</v>
      </c>
    </row>
    <row r="32" spans="1:30" s="5" customFormat="1" ht="236.25" hidden="1" customHeight="1" x14ac:dyDescent="0.25">
      <c r="A32" s="3" t="s">
        <v>101</v>
      </c>
      <c r="B32" s="131" t="s">
        <v>100</v>
      </c>
      <c r="C32" s="131" t="s">
        <v>535</v>
      </c>
      <c r="D32" s="135" t="s">
        <v>485</v>
      </c>
      <c r="E32" s="139" t="s">
        <v>102</v>
      </c>
      <c r="F32" s="18" t="s">
        <v>486</v>
      </c>
      <c r="G32" s="142" t="s">
        <v>536</v>
      </c>
      <c r="H32" s="90" t="s">
        <v>738</v>
      </c>
      <c r="I32" s="121">
        <v>0</v>
      </c>
      <c r="J32" s="104">
        <v>15</v>
      </c>
      <c r="K32" s="104">
        <v>15</v>
      </c>
      <c r="L32" s="104" t="s">
        <v>787</v>
      </c>
      <c r="M32" s="104">
        <v>20</v>
      </c>
      <c r="N32" s="104">
        <v>20</v>
      </c>
      <c r="O32" s="104"/>
      <c r="P32" s="146">
        <v>20</v>
      </c>
      <c r="Q32" s="164">
        <v>21</v>
      </c>
      <c r="R32" s="164"/>
      <c r="S32" s="164"/>
      <c r="T32" s="146">
        <v>22</v>
      </c>
      <c r="U32" s="146">
        <v>22</v>
      </c>
      <c r="V32" s="146">
        <v>23</v>
      </c>
      <c r="W32" s="146">
        <v>24</v>
      </c>
      <c r="X32" s="146">
        <v>25</v>
      </c>
      <c r="Y32" s="146">
        <v>26</v>
      </c>
      <c r="Z32" s="146">
        <v>27</v>
      </c>
      <c r="AA32" s="146">
        <v>29</v>
      </c>
      <c r="AB32" s="146">
        <v>30</v>
      </c>
      <c r="AC32" s="4" t="s">
        <v>733</v>
      </c>
      <c r="AD32" s="4" t="s">
        <v>760</v>
      </c>
    </row>
    <row r="33" spans="1:30" s="5" customFormat="1" ht="94.5" hidden="1" customHeight="1" x14ac:dyDescent="0.25">
      <c r="A33" s="191"/>
      <c r="B33" s="7"/>
      <c r="C33" s="7"/>
      <c r="D33" s="135" t="s">
        <v>482</v>
      </c>
      <c r="E33" s="139" t="s">
        <v>480</v>
      </c>
      <c r="F33" s="18" t="s">
        <v>481</v>
      </c>
      <c r="G33" s="142" t="s">
        <v>484</v>
      </c>
      <c r="H33" s="92" t="s">
        <v>539</v>
      </c>
      <c r="I33" s="121">
        <v>0</v>
      </c>
      <c r="J33" s="173">
        <v>15</v>
      </c>
      <c r="K33" s="173">
        <v>0</v>
      </c>
      <c r="L33" s="173" t="s">
        <v>788</v>
      </c>
      <c r="M33" s="173">
        <v>15</v>
      </c>
      <c r="N33" s="173">
        <v>15</v>
      </c>
      <c r="O33" s="173"/>
      <c r="P33" s="174">
        <v>15</v>
      </c>
      <c r="Q33" s="213">
        <v>20</v>
      </c>
      <c r="R33" s="213"/>
      <c r="S33" s="213"/>
      <c r="T33" s="174">
        <v>25</v>
      </c>
      <c r="U33" s="174">
        <v>27</v>
      </c>
      <c r="V33" s="174">
        <v>28</v>
      </c>
      <c r="W33" s="174">
        <v>29</v>
      </c>
      <c r="X33" s="174">
        <v>29.3</v>
      </c>
      <c r="Y33" s="174">
        <v>29.3</v>
      </c>
      <c r="Z33" s="174">
        <v>29.5</v>
      </c>
      <c r="AA33" s="174">
        <v>29.5</v>
      </c>
      <c r="AB33" s="174">
        <v>30</v>
      </c>
      <c r="AC33" s="4" t="s">
        <v>733</v>
      </c>
      <c r="AD33" s="4" t="s">
        <v>760</v>
      </c>
    </row>
    <row r="34" spans="1:30" s="5" customFormat="1" ht="409.5" hidden="1" customHeight="1" x14ac:dyDescent="0.25">
      <c r="A34" s="3" t="s">
        <v>103</v>
      </c>
      <c r="B34" s="131" t="s">
        <v>104</v>
      </c>
      <c r="C34" s="131" t="s">
        <v>489</v>
      </c>
      <c r="D34" s="135" t="s">
        <v>903</v>
      </c>
      <c r="E34" s="139" t="s">
        <v>105</v>
      </c>
      <c r="F34" s="18" t="s">
        <v>483</v>
      </c>
      <c r="G34" s="142" t="s">
        <v>537</v>
      </c>
      <c r="H34" s="89" t="s">
        <v>541</v>
      </c>
      <c r="I34" s="122">
        <v>80</v>
      </c>
      <c r="J34" s="104">
        <v>120</v>
      </c>
      <c r="K34" s="104">
        <v>111.5</v>
      </c>
      <c r="L34" s="104" t="s">
        <v>789</v>
      </c>
      <c r="M34" s="104">
        <v>120</v>
      </c>
      <c r="N34" s="104">
        <v>94.5</v>
      </c>
      <c r="O34" s="104" t="s">
        <v>965</v>
      </c>
      <c r="P34" s="146">
        <v>120</v>
      </c>
      <c r="Q34" s="164">
        <v>120</v>
      </c>
      <c r="R34" s="164"/>
      <c r="S34" s="164"/>
      <c r="T34" s="146">
        <v>120</v>
      </c>
      <c r="U34" s="146">
        <v>120</v>
      </c>
      <c r="V34" s="146">
        <v>100</v>
      </c>
      <c r="W34" s="146">
        <v>100</v>
      </c>
      <c r="X34" s="146">
        <v>100</v>
      </c>
      <c r="Y34" s="146">
        <v>100</v>
      </c>
      <c r="Z34" s="146">
        <v>100</v>
      </c>
      <c r="AA34" s="146">
        <v>100</v>
      </c>
      <c r="AB34" s="146">
        <v>100</v>
      </c>
      <c r="AC34" s="4" t="s">
        <v>733</v>
      </c>
      <c r="AD34" s="4" t="s">
        <v>760</v>
      </c>
    </row>
    <row r="35" spans="1:30" s="5" customFormat="1" ht="112.5" hidden="1" customHeight="1" x14ac:dyDescent="0.25">
      <c r="A35" s="191"/>
      <c r="B35" s="7"/>
      <c r="C35" s="7"/>
      <c r="D35" s="135" t="s">
        <v>108</v>
      </c>
      <c r="E35" s="139" t="s">
        <v>106</v>
      </c>
      <c r="F35" s="18" t="s">
        <v>488</v>
      </c>
      <c r="G35" s="142" t="s">
        <v>538</v>
      </c>
      <c r="H35" s="89" t="s">
        <v>540</v>
      </c>
      <c r="I35" s="122">
        <v>1240</v>
      </c>
      <c r="J35" s="104">
        <v>1690</v>
      </c>
      <c r="K35" s="104">
        <v>1470</v>
      </c>
      <c r="L35" s="104" t="s">
        <v>790</v>
      </c>
      <c r="M35" s="104">
        <v>1695</v>
      </c>
      <c r="N35" s="104">
        <v>1541</v>
      </c>
      <c r="O35" s="104" t="s">
        <v>966</v>
      </c>
      <c r="P35" s="146">
        <v>1695</v>
      </c>
      <c r="Q35" s="164">
        <v>1700</v>
      </c>
      <c r="R35" s="164"/>
      <c r="S35" s="164"/>
      <c r="T35" s="146">
        <v>1705</v>
      </c>
      <c r="U35" s="146">
        <v>1710</v>
      </c>
      <c r="V35" s="146">
        <v>1715</v>
      </c>
      <c r="W35" s="146">
        <v>1720</v>
      </c>
      <c r="X35" s="146">
        <v>1720</v>
      </c>
      <c r="Y35" s="146">
        <v>1720</v>
      </c>
      <c r="Z35" s="146">
        <v>1720</v>
      </c>
      <c r="AA35" s="146">
        <v>1720</v>
      </c>
      <c r="AB35" s="146">
        <v>1720</v>
      </c>
      <c r="AC35" s="4" t="s">
        <v>733</v>
      </c>
      <c r="AD35" s="4" t="s">
        <v>760</v>
      </c>
    </row>
    <row r="36" spans="1:30" s="5" customFormat="1" ht="117" hidden="1" customHeight="1" x14ac:dyDescent="0.25">
      <c r="A36" s="136" t="s">
        <v>626</v>
      </c>
      <c r="B36" s="7" t="s">
        <v>627</v>
      </c>
      <c r="C36" s="7" t="s">
        <v>628</v>
      </c>
      <c r="D36" s="135" t="s">
        <v>904</v>
      </c>
      <c r="E36" s="139" t="s">
        <v>629</v>
      </c>
      <c r="F36" s="18" t="s">
        <v>631</v>
      </c>
      <c r="G36" s="142" t="s">
        <v>632</v>
      </c>
      <c r="H36" s="89" t="s">
        <v>630</v>
      </c>
      <c r="I36" s="122">
        <v>7366</v>
      </c>
      <c r="J36" s="104">
        <v>8000</v>
      </c>
      <c r="K36" s="104">
        <v>7410</v>
      </c>
      <c r="L36" s="104" t="s">
        <v>791</v>
      </c>
      <c r="M36" s="176">
        <v>7500</v>
      </c>
      <c r="N36" s="176">
        <v>7458</v>
      </c>
      <c r="O36" s="176" t="s">
        <v>967</v>
      </c>
      <c r="P36" s="176">
        <v>8000</v>
      </c>
      <c r="Q36" s="164">
        <v>7600</v>
      </c>
      <c r="R36" s="164"/>
      <c r="S36" s="164"/>
      <c r="T36" s="176">
        <v>7800</v>
      </c>
      <c r="U36" s="176">
        <v>8100</v>
      </c>
      <c r="V36" s="146">
        <v>8250</v>
      </c>
      <c r="W36" s="146">
        <v>8300</v>
      </c>
      <c r="X36" s="146">
        <v>8350</v>
      </c>
      <c r="Y36" s="146">
        <v>8400</v>
      </c>
      <c r="Z36" s="146">
        <v>8500</v>
      </c>
      <c r="AA36" s="146">
        <v>8600</v>
      </c>
      <c r="AB36" s="146">
        <v>8700</v>
      </c>
      <c r="AC36" s="4" t="s">
        <v>733</v>
      </c>
      <c r="AD36" s="4" t="s">
        <v>760</v>
      </c>
    </row>
    <row r="37" spans="1:30" ht="18.75" hidden="1" customHeight="1" x14ac:dyDescent="0.25">
      <c r="A37" s="117">
        <v>2</v>
      </c>
      <c r="B37" s="179" t="s">
        <v>17</v>
      </c>
      <c r="C37" s="397" t="s">
        <v>9</v>
      </c>
      <c r="D37" s="391"/>
      <c r="E37" s="391"/>
      <c r="F37" s="391"/>
      <c r="G37" s="391"/>
      <c r="H37" s="391"/>
      <c r="I37" s="426"/>
      <c r="J37" s="426"/>
      <c r="K37" s="426"/>
      <c r="L37" s="426"/>
      <c r="M37" s="426"/>
      <c r="N37" s="426"/>
      <c r="O37" s="426"/>
      <c r="P37" s="426"/>
      <c r="Q37" s="426"/>
      <c r="R37" s="426"/>
      <c r="S37" s="426"/>
      <c r="T37" s="426"/>
      <c r="U37" s="426"/>
      <c r="V37" s="426"/>
      <c r="W37" s="426"/>
      <c r="X37" s="426"/>
      <c r="Y37" s="426"/>
      <c r="Z37" s="426"/>
      <c r="AA37" s="426"/>
      <c r="AB37" s="427"/>
      <c r="AC37" s="178"/>
      <c r="AD37" s="178"/>
    </row>
    <row r="38" spans="1:30" ht="15" hidden="1" customHeight="1" x14ac:dyDescent="0.25">
      <c r="A38" s="189" t="s">
        <v>14</v>
      </c>
      <c r="B38" s="180" t="s">
        <v>16</v>
      </c>
      <c r="C38" s="440" t="s">
        <v>15</v>
      </c>
      <c r="D38" s="464"/>
      <c r="E38" s="464"/>
      <c r="F38" s="464"/>
      <c r="G38" s="464"/>
      <c r="H38" s="464"/>
      <c r="I38" s="426"/>
      <c r="J38" s="426"/>
      <c r="K38" s="426"/>
      <c r="L38" s="426"/>
      <c r="M38" s="426"/>
      <c r="N38" s="426"/>
      <c r="O38" s="426"/>
      <c r="P38" s="426"/>
      <c r="Q38" s="426"/>
      <c r="R38" s="426"/>
      <c r="S38" s="426"/>
      <c r="T38" s="426"/>
      <c r="U38" s="426"/>
      <c r="V38" s="426"/>
      <c r="W38" s="426"/>
      <c r="X38" s="426"/>
      <c r="Y38" s="426"/>
      <c r="Z38" s="426"/>
      <c r="AA38" s="426"/>
      <c r="AB38" s="427"/>
      <c r="AC38" s="178"/>
      <c r="AD38" s="178"/>
    </row>
    <row r="39" spans="1:30" s="5" customFormat="1" ht="141.75" hidden="1" customHeight="1" x14ac:dyDescent="0.25">
      <c r="A39" s="3" t="s">
        <v>110</v>
      </c>
      <c r="B39" s="131" t="s">
        <v>111</v>
      </c>
      <c r="C39" s="131" t="s">
        <v>112</v>
      </c>
      <c r="D39" s="135" t="s">
        <v>905</v>
      </c>
      <c r="E39" s="139" t="s">
        <v>121</v>
      </c>
      <c r="F39" s="18" t="s">
        <v>522</v>
      </c>
      <c r="G39" s="144" t="s">
        <v>115</v>
      </c>
      <c r="H39" s="93" t="s">
        <v>723</v>
      </c>
      <c r="I39" s="127">
        <v>59.9</v>
      </c>
      <c r="J39" s="104">
        <v>60</v>
      </c>
      <c r="K39" s="104">
        <v>60</v>
      </c>
      <c r="L39" s="104" t="s">
        <v>792</v>
      </c>
      <c r="M39" s="104">
        <v>62</v>
      </c>
      <c r="N39" s="104">
        <v>61</v>
      </c>
      <c r="O39" s="104" t="s">
        <v>968</v>
      </c>
      <c r="P39" s="146">
        <v>62</v>
      </c>
      <c r="Q39" s="164">
        <v>64</v>
      </c>
      <c r="R39" s="164"/>
      <c r="S39" s="164"/>
      <c r="T39" s="146">
        <v>66</v>
      </c>
      <c r="U39" s="146">
        <v>68</v>
      </c>
      <c r="V39" s="146">
        <v>70</v>
      </c>
      <c r="W39" s="146">
        <v>72</v>
      </c>
      <c r="X39" s="146">
        <v>75</v>
      </c>
      <c r="Y39" s="146">
        <v>79</v>
      </c>
      <c r="Z39" s="146">
        <v>83</v>
      </c>
      <c r="AA39" s="146">
        <v>87</v>
      </c>
      <c r="AB39" s="146">
        <v>90</v>
      </c>
      <c r="AC39" s="4" t="s">
        <v>733</v>
      </c>
      <c r="AD39" s="136" t="s">
        <v>743</v>
      </c>
    </row>
    <row r="40" spans="1:30" s="5" customFormat="1" ht="72.75" hidden="1" customHeight="1" x14ac:dyDescent="0.25">
      <c r="A40" s="11"/>
      <c r="B40" s="12"/>
      <c r="C40" s="12"/>
      <c r="D40" s="135" t="s">
        <v>906</v>
      </c>
      <c r="E40" s="139" t="s">
        <v>635</v>
      </c>
      <c r="F40" s="18" t="s">
        <v>113</v>
      </c>
      <c r="G40" s="142"/>
      <c r="H40" s="95"/>
      <c r="I40" s="127"/>
      <c r="J40" s="128"/>
      <c r="K40" s="128"/>
      <c r="L40" s="128" t="s">
        <v>793</v>
      </c>
      <c r="M40" s="128"/>
      <c r="N40" s="128"/>
      <c r="O40" s="120" t="s">
        <v>793</v>
      </c>
      <c r="P40" s="200"/>
      <c r="Q40" s="210"/>
      <c r="R40" s="210"/>
      <c r="S40" s="210"/>
      <c r="T40" s="200"/>
      <c r="U40" s="200"/>
      <c r="V40" s="200"/>
      <c r="W40" s="200"/>
      <c r="X40" s="200"/>
      <c r="Y40" s="200"/>
      <c r="Z40" s="200"/>
      <c r="AA40" s="200"/>
      <c r="AB40" s="142"/>
      <c r="AC40" s="4" t="s">
        <v>733</v>
      </c>
      <c r="AD40" s="136" t="s">
        <v>743</v>
      </c>
    </row>
    <row r="41" spans="1:30" s="5" customFormat="1" ht="72" hidden="1" customHeight="1" x14ac:dyDescent="0.25">
      <c r="A41" s="11"/>
      <c r="B41" s="7"/>
      <c r="C41" s="7"/>
      <c r="D41" s="135" t="s">
        <v>906</v>
      </c>
      <c r="E41" s="139" t="s">
        <v>636</v>
      </c>
      <c r="F41" s="18" t="s">
        <v>114</v>
      </c>
      <c r="G41" s="58"/>
      <c r="H41" s="94"/>
      <c r="I41" s="127"/>
      <c r="J41" s="128"/>
      <c r="K41" s="128"/>
      <c r="L41" s="128" t="s">
        <v>793</v>
      </c>
      <c r="M41" s="128"/>
      <c r="N41" s="128"/>
      <c r="O41" s="120" t="s">
        <v>793</v>
      </c>
      <c r="P41" s="200"/>
      <c r="Q41" s="210"/>
      <c r="R41" s="210"/>
      <c r="S41" s="210"/>
      <c r="T41" s="200"/>
      <c r="U41" s="200"/>
      <c r="V41" s="200"/>
      <c r="W41" s="200"/>
      <c r="X41" s="200"/>
      <c r="Y41" s="200"/>
      <c r="Z41" s="200"/>
      <c r="AA41" s="200"/>
      <c r="AB41" s="142"/>
      <c r="AC41" s="4" t="s">
        <v>733</v>
      </c>
      <c r="AD41" s="136" t="s">
        <v>743</v>
      </c>
    </row>
    <row r="42" spans="1:30" s="5" customFormat="1" ht="126" hidden="1" customHeight="1" x14ac:dyDescent="0.25">
      <c r="A42" s="17" t="s">
        <v>638</v>
      </c>
      <c r="B42" s="15" t="s">
        <v>633</v>
      </c>
      <c r="C42" s="131" t="s">
        <v>634</v>
      </c>
      <c r="D42" s="135" t="s">
        <v>906</v>
      </c>
      <c r="E42" s="139" t="s">
        <v>122</v>
      </c>
      <c r="F42" s="18" t="s">
        <v>634</v>
      </c>
      <c r="G42" s="142" t="s">
        <v>637</v>
      </c>
      <c r="H42" s="95" t="s">
        <v>717</v>
      </c>
      <c r="I42" s="123">
        <v>100</v>
      </c>
      <c r="J42" s="123">
        <v>100</v>
      </c>
      <c r="K42" s="123">
        <v>100</v>
      </c>
      <c r="L42" s="123" t="s">
        <v>794</v>
      </c>
      <c r="M42" s="123">
        <v>100</v>
      </c>
      <c r="N42" s="123">
        <v>100</v>
      </c>
      <c r="O42" s="123"/>
      <c r="P42" s="96">
        <v>100</v>
      </c>
      <c r="Q42" s="214">
        <v>100</v>
      </c>
      <c r="R42" s="214"/>
      <c r="S42" s="214"/>
      <c r="T42" s="96">
        <v>100</v>
      </c>
      <c r="U42" s="96">
        <v>100</v>
      </c>
      <c r="V42" s="96">
        <v>100</v>
      </c>
      <c r="W42" s="96">
        <v>100</v>
      </c>
      <c r="X42" s="96">
        <v>100</v>
      </c>
      <c r="Y42" s="96">
        <v>100</v>
      </c>
      <c r="Z42" s="96">
        <v>100</v>
      </c>
      <c r="AA42" s="96">
        <v>100</v>
      </c>
      <c r="AB42" s="96">
        <v>100</v>
      </c>
      <c r="AC42" s="4" t="s">
        <v>733</v>
      </c>
      <c r="AD42" s="136" t="s">
        <v>743</v>
      </c>
    </row>
    <row r="43" spans="1:30" ht="15" hidden="1" customHeight="1" x14ac:dyDescent="0.25">
      <c r="A43" s="19" t="s">
        <v>31</v>
      </c>
      <c r="B43" s="20" t="s">
        <v>132</v>
      </c>
      <c r="C43" s="465" t="s">
        <v>18</v>
      </c>
      <c r="D43" s="466"/>
      <c r="E43" s="466"/>
      <c r="F43" s="466"/>
      <c r="G43" s="466"/>
      <c r="H43" s="466"/>
      <c r="I43" s="467"/>
      <c r="J43" s="467"/>
      <c r="K43" s="467"/>
      <c r="L43" s="467"/>
      <c r="M43" s="467"/>
      <c r="N43" s="467"/>
      <c r="O43" s="467"/>
      <c r="P43" s="467"/>
      <c r="Q43" s="467"/>
      <c r="R43" s="467"/>
      <c r="S43" s="467"/>
      <c r="T43" s="467"/>
      <c r="U43" s="467"/>
      <c r="V43" s="467"/>
      <c r="W43" s="467"/>
      <c r="X43" s="467"/>
      <c r="Y43" s="467"/>
      <c r="Z43" s="467"/>
      <c r="AA43" s="467"/>
      <c r="AB43" s="468"/>
      <c r="AC43" s="4"/>
      <c r="AD43" s="178"/>
    </row>
    <row r="44" spans="1:30" ht="115.5" hidden="1" customHeight="1" x14ac:dyDescent="0.25">
      <c r="A44" s="21" t="s">
        <v>131</v>
      </c>
      <c r="B44" s="22" t="s">
        <v>128</v>
      </c>
      <c r="C44" s="22" t="s">
        <v>130</v>
      </c>
      <c r="D44" s="23" t="s">
        <v>126</v>
      </c>
      <c r="E44" s="194" t="s">
        <v>123</v>
      </c>
      <c r="F44" s="183" t="s">
        <v>129</v>
      </c>
      <c r="G44" s="138" t="s">
        <v>140</v>
      </c>
      <c r="H44" s="54" t="s">
        <v>546</v>
      </c>
      <c r="I44" s="103">
        <v>35</v>
      </c>
      <c r="J44" s="104">
        <v>36</v>
      </c>
      <c r="K44" s="104">
        <v>36</v>
      </c>
      <c r="L44" s="104" t="s">
        <v>887</v>
      </c>
      <c r="M44" s="104">
        <v>37</v>
      </c>
      <c r="N44" s="104">
        <v>37</v>
      </c>
      <c r="O44" s="104"/>
      <c r="P44" s="146">
        <v>37</v>
      </c>
      <c r="Q44" s="164">
        <v>38</v>
      </c>
      <c r="R44" s="164"/>
      <c r="S44" s="164"/>
      <c r="T44" s="146">
        <v>39</v>
      </c>
      <c r="U44" s="146">
        <v>40</v>
      </c>
      <c r="V44" s="146">
        <v>41</v>
      </c>
      <c r="W44" s="146">
        <v>42</v>
      </c>
      <c r="X44" s="146">
        <v>43</v>
      </c>
      <c r="Y44" s="146">
        <v>44</v>
      </c>
      <c r="Z44" s="146">
        <v>45</v>
      </c>
      <c r="AA44" s="146">
        <v>48</v>
      </c>
      <c r="AB44" s="148">
        <v>50</v>
      </c>
      <c r="AC44" s="4" t="s">
        <v>733</v>
      </c>
      <c r="AD44" s="178" t="s">
        <v>693</v>
      </c>
    </row>
    <row r="45" spans="1:30" s="5" customFormat="1" ht="78.75" hidden="1" customHeight="1" x14ac:dyDescent="0.25">
      <c r="A45" s="24"/>
      <c r="B45" s="25"/>
      <c r="C45" s="25"/>
      <c r="D45" s="26" t="s">
        <v>504</v>
      </c>
      <c r="E45" s="139" t="s">
        <v>124</v>
      </c>
      <c r="F45" s="183" t="s">
        <v>127</v>
      </c>
      <c r="G45" s="144" t="s">
        <v>271</v>
      </c>
      <c r="H45" s="144" t="s">
        <v>505</v>
      </c>
      <c r="I45" s="104">
        <v>70</v>
      </c>
      <c r="J45" s="104">
        <v>65</v>
      </c>
      <c r="K45" s="104">
        <v>65</v>
      </c>
      <c r="L45" s="104"/>
      <c r="M45" s="104">
        <v>60</v>
      </c>
      <c r="N45" s="104">
        <v>60</v>
      </c>
      <c r="O45" s="104"/>
      <c r="P45" s="146">
        <v>60</v>
      </c>
      <c r="Q45" s="164">
        <v>55</v>
      </c>
      <c r="R45" s="164"/>
      <c r="S45" s="164"/>
      <c r="T45" s="146">
        <v>50</v>
      </c>
      <c r="U45" s="146">
        <v>48</v>
      </c>
      <c r="V45" s="146">
        <v>45</v>
      </c>
      <c r="W45" s="146">
        <v>43</v>
      </c>
      <c r="X45" s="146">
        <v>40</v>
      </c>
      <c r="Y45" s="146">
        <v>37</v>
      </c>
      <c r="Z45" s="146">
        <v>35</v>
      </c>
      <c r="AA45" s="146">
        <v>32</v>
      </c>
      <c r="AB45" s="146">
        <v>30</v>
      </c>
      <c r="AC45" s="136" t="s">
        <v>733</v>
      </c>
      <c r="AD45" s="170" t="s">
        <v>449</v>
      </c>
    </row>
    <row r="46" spans="1:30" s="5" customFormat="1" ht="110.25" hidden="1" customHeight="1" x14ac:dyDescent="0.25">
      <c r="A46" s="24"/>
      <c r="B46" s="25"/>
      <c r="C46" s="25"/>
      <c r="D46" s="26" t="s">
        <v>504</v>
      </c>
      <c r="E46" s="139" t="s">
        <v>672</v>
      </c>
      <c r="F46" s="183" t="s">
        <v>673</v>
      </c>
      <c r="G46" s="144"/>
      <c r="H46" s="144"/>
      <c r="I46" s="104"/>
      <c r="J46" s="104"/>
      <c r="K46" s="104"/>
      <c r="L46" s="104"/>
      <c r="M46" s="104"/>
      <c r="N46" s="104"/>
      <c r="O46" s="104" t="s">
        <v>969</v>
      </c>
      <c r="P46" s="146"/>
      <c r="Q46" s="164"/>
      <c r="R46" s="164"/>
      <c r="S46" s="164"/>
      <c r="T46" s="146"/>
      <c r="U46" s="146"/>
      <c r="V46" s="146"/>
      <c r="W46" s="146"/>
      <c r="X46" s="146"/>
      <c r="Y46" s="146"/>
      <c r="Z46" s="146"/>
      <c r="AA46" s="146"/>
      <c r="AB46" s="146"/>
      <c r="AC46" s="136" t="s">
        <v>733</v>
      </c>
      <c r="AD46" s="170" t="s">
        <v>907</v>
      </c>
    </row>
    <row r="47" spans="1:30" s="5" customFormat="1" ht="77.25" hidden="1" customHeight="1" x14ac:dyDescent="0.25">
      <c r="A47" s="24"/>
      <c r="B47" s="25"/>
      <c r="C47" s="25"/>
      <c r="D47" s="26" t="s">
        <v>916</v>
      </c>
      <c r="E47" s="139" t="s">
        <v>909</v>
      </c>
      <c r="F47" s="169" t="s">
        <v>908</v>
      </c>
      <c r="G47" s="144"/>
      <c r="H47" s="144"/>
      <c r="I47" s="104"/>
      <c r="J47" s="104"/>
      <c r="K47" s="104"/>
      <c r="L47" s="104"/>
      <c r="M47" s="104"/>
      <c r="N47" s="104"/>
      <c r="O47" s="104" t="s">
        <v>970</v>
      </c>
      <c r="P47" s="146"/>
      <c r="Q47" s="164"/>
      <c r="R47" s="164"/>
      <c r="S47" s="164"/>
      <c r="T47" s="146"/>
      <c r="U47" s="146"/>
      <c r="V47" s="146"/>
      <c r="W47" s="146"/>
      <c r="X47" s="146"/>
      <c r="Y47" s="146"/>
      <c r="Z47" s="146"/>
      <c r="AA47" s="146"/>
      <c r="AB47" s="146"/>
      <c r="AC47" s="136" t="s">
        <v>733</v>
      </c>
      <c r="AD47" s="170" t="s">
        <v>449</v>
      </c>
    </row>
    <row r="48" spans="1:30" s="5" customFormat="1" ht="76.5" hidden="1" customHeight="1" x14ac:dyDescent="0.25">
      <c r="A48" s="24"/>
      <c r="B48" s="25"/>
      <c r="C48" s="25"/>
      <c r="D48" s="26" t="s">
        <v>916</v>
      </c>
      <c r="E48" s="139" t="s">
        <v>910</v>
      </c>
      <c r="F48" s="168" t="s">
        <v>917</v>
      </c>
      <c r="G48" s="144"/>
      <c r="H48" s="144"/>
      <c r="I48" s="104"/>
      <c r="J48" s="104"/>
      <c r="K48" s="104"/>
      <c r="L48" s="104"/>
      <c r="M48" s="104"/>
      <c r="N48" s="104"/>
      <c r="O48" s="104" t="s">
        <v>970</v>
      </c>
      <c r="P48" s="146"/>
      <c r="Q48" s="164"/>
      <c r="R48" s="164"/>
      <c r="S48" s="164"/>
      <c r="T48" s="146"/>
      <c r="U48" s="146"/>
      <c r="V48" s="146"/>
      <c r="W48" s="146"/>
      <c r="X48" s="146"/>
      <c r="Y48" s="146"/>
      <c r="Z48" s="146"/>
      <c r="AA48" s="146"/>
      <c r="AB48" s="146"/>
      <c r="AC48" s="136" t="s">
        <v>733</v>
      </c>
      <c r="AD48" s="170" t="s">
        <v>449</v>
      </c>
    </row>
    <row r="49" spans="1:30" s="5" customFormat="1" ht="76.5" hidden="1" customHeight="1" x14ac:dyDescent="0.25">
      <c r="A49" s="24"/>
      <c r="B49" s="25"/>
      <c r="C49" s="25"/>
      <c r="D49" s="26" t="s">
        <v>916</v>
      </c>
      <c r="E49" s="139" t="s">
        <v>911</v>
      </c>
      <c r="F49" s="168" t="s">
        <v>918</v>
      </c>
      <c r="G49" s="144"/>
      <c r="H49" s="144"/>
      <c r="I49" s="104"/>
      <c r="J49" s="104"/>
      <c r="K49" s="104"/>
      <c r="L49" s="104"/>
      <c r="M49" s="104"/>
      <c r="N49" s="104"/>
      <c r="O49" s="104" t="s">
        <v>970</v>
      </c>
      <c r="P49" s="146"/>
      <c r="Q49" s="164"/>
      <c r="R49" s="164"/>
      <c r="S49" s="164"/>
      <c r="T49" s="146"/>
      <c r="U49" s="146"/>
      <c r="V49" s="146"/>
      <c r="W49" s="146"/>
      <c r="X49" s="146"/>
      <c r="Y49" s="146"/>
      <c r="Z49" s="146"/>
      <c r="AA49" s="146"/>
      <c r="AB49" s="146"/>
      <c r="AC49" s="136" t="s">
        <v>733</v>
      </c>
      <c r="AD49" s="170" t="s">
        <v>449</v>
      </c>
    </row>
    <row r="50" spans="1:30" s="5" customFormat="1" ht="76.5" hidden="1" customHeight="1" x14ac:dyDescent="0.25">
      <c r="A50" s="24"/>
      <c r="B50" s="25"/>
      <c r="C50" s="25"/>
      <c r="D50" s="26" t="s">
        <v>916</v>
      </c>
      <c r="E50" s="139" t="s">
        <v>912</v>
      </c>
      <c r="F50" s="168" t="s">
        <v>919</v>
      </c>
      <c r="G50" s="144"/>
      <c r="H50" s="144"/>
      <c r="I50" s="104"/>
      <c r="J50" s="104"/>
      <c r="K50" s="104"/>
      <c r="L50" s="104"/>
      <c r="M50" s="104"/>
      <c r="N50" s="104"/>
      <c r="O50" s="104" t="s">
        <v>970</v>
      </c>
      <c r="P50" s="146"/>
      <c r="Q50" s="164"/>
      <c r="R50" s="164"/>
      <c r="S50" s="164"/>
      <c r="T50" s="146"/>
      <c r="U50" s="146"/>
      <c r="V50" s="146"/>
      <c r="W50" s="146"/>
      <c r="X50" s="146"/>
      <c r="Y50" s="146"/>
      <c r="Z50" s="146"/>
      <c r="AA50" s="146"/>
      <c r="AB50" s="146"/>
      <c r="AC50" s="136" t="s">
        <v>733</v>
      </c>
      <c r="AD50" s="170" t="s">
        <v>449</v>
      </c>
    </row>
    <row r="51" spans="1:30" s="5" customFormat="1" ht="76.5" hidden="1" customHeight="1" x14ac:dyDescent="0.25">
      <c r="A51" s="24"/>
      <c r="B51" s="25"/>
      <c r="C51" s="25"/>
      <c r="D51" s="26" t="s">
        <v>916</v>
      </c>
      <c r="E51" s="139" t="s">
        <v>913</v>
      </c>
      <c r="F51" s="168" t="s">
        <v>920</v>
      </c>
      <c r="G51" s="144"/>
      <c r="H51" s="144"/>
      <c r="I51" s="104"/>
      <c r="J51" s="104"/>
      <c r="K51" s="104"/>
      <c r="L51" s="104"/>
      <c r="M51" s="104"/>
      <c r="N51" s="104"/>
      <c r="O51" s="104" t="s">
        <v>970</v>
      </c>
      <c r="P51" s="146"/>
      <c r="Q51" s="164"/>
      <c r="R51" s="164"/>
      <c r="S51" s="164"/>
      <c r="T51" s="146"/>
      <c r="U51" s="146"/>
      <c r="V51" s="146"/>
      <c r="W51" s="146"/>
      <c r="X51" s="146"/>
      <c r="Y51" s="146"/>
      <c r="Z51" s="146"/>
      <c r="AA51" s="146"/>
      <c r="AB51" s="146"/>
      <c r="AC51" s="136" t="s">
        <v>733</v>
      </c>
      <c r="AD51" s="170" t="s">
        <v>449</v>
      </c>
    </row>
    <row r="52" spans="1:30" s="5" customFormat="1" ht="76.5" hidden="1" customHeight="1" x14ac:dyDescent="0.25">
      <c r="A52" s="24"/>
      <c r="B52" s="25"/>
      <c r="C52" s="25"/>
      <c r="D52" s="26" t="s">
        <v>916</v>
      </c>
      <c r="E52" s="139" t="s">
        <v>914</v>
      </c>
      <c r="F52" s="168" t="s">
        <v>921</v>
      </c>
      <c r="G52" s="144"/>
      <c r="H52" s="144"/>
      <c r="I52" s="104"/>
      <c r="J52" s="104"/>
      <c r="K52" s="104"/>
      <c r="L52" s="104"/>
      <c r="M52" s="104"/>
      <c r="N52" s="104"/>
      <c r="O52" s="104" t="s">
        <v>970</v>
      </c>
      <c r="P52" s="146"/>
      <c r="Q52" s="164"/>
      <c r="R52" s="164"/>
      <c r="S52" s="164"/>
      <c r="T52" s="146"/>
      <c r="U52" s="146"/>
      <c r="V52" s="146"/>
      <c r="W52" s="146"/>
      <c r="X52" s="146"/>
      <c r="Y52" s="146"/>
      <c r="Z52" s="146"/>
      <c r="AA52" s="146"/>
      <c r="AB52" s="146"/>
      <c r="AC52" s="136" t="s">
        <v>733</v>
      </c>
      <c r="AD52" s="170" t="s">
        <v>449</v>
      </c>
    </row>
    <row r="53" spans="1:30" s="5" customFormat="1" ht="76.5" hidden="1" customHeight="1" x14ac:dyDescent="0.25">
      <c r="A53" s="24"/>
      <c r="B53" s="25"/>
      <c r="C53" s="25"/>
      <c r="D53" s="26" t="s">
        <v>916</v>
      </c>
      <c r="E53" s="139" t="s">
        <v>915</v>
      </c>
      <c r="F53" s="168" t="s">
        <v>922</v>
      </c>
      <c r="G53" s="144"/>
      <c r="H53" s="144"/>
      <c r="I53" s="104"/>
      <c r="J53" s="104"/>
      <c r="K53" s="104"/>
      <c r="L53" s="104"/>
      <c r="M53" s="104"/>
      <c r="N53" s="104"/>
      <c r="O53" s="104" t="s">
        <v>970</v>
      </c>
      <c r="P53" s="146"/>
      <c r="Q53" s="164"/>
      <c r="R53" s="164"/>
      <c r="S53" s="164"/>
      <c r="T53" s="146"/>
      <c r="U53" s="146"/>
      <c r="V53" s="146"/>
      <c r="W53" s="146"/>
      <c r="X53" s="146"/>
      <c r="Y53" s="146"/>
      <c r="Z53" s="146"/>
      <c r="AA53" s="146"/>
      <c r="AB53" s="146"/>
      <c r="AC53" s="136" t="s">
        <v>733</v>
      </c>
      <c r="AD53" s="170" t="s">
        <v>449</v>
      </c>
    </row>
    <row r="54" spans="1:30" ht="15" hidden="1" customHeight="1" x14ac:dyDescent="0.25">
      <c r="A54" s="27" t="s">
        <v>32</v>
      </c>
      <c r="B54" s="16" t="s">
        <v>19</v>
      </c>
      <c r="C54" s="469" t="s">
        <v>694</v>
      </c>
      <c r="D54" s="470"/>
      <c r="E54" s="470"/>
      <c r="F54" s="470"/>
      <c r="G54" s="470"/>
      <c r="H54" s="470"/>
      <c r="I54" s="439"/>
      <c r="J54" s="439"/>
      <c r="K54" s="439"/>
      <c r="L54" s="439"/>
      <c r="M54" s="439"/>
      <c r="N54" s="439"/>
      <c r="O54" s="439"/>
      <c r="P54" s="439"/>
      <c r="Q54" s="439"/>
      <c r="R54" s="439"/>
      <c r="S54" s="439"/>
      <c r="T54" s="439"/>
      <c r="U54" s="439"/>
      <c r="V54" s="439"/>
      <c r="W54" s="439"/>
      <c r="X54" s="439"/>
      <c r="Y54" s="439"/>
      <c r="Z54" s="439"/>
      <c r="AA54" s="439"/>
      <c r="AB54" s="471"/>
      <c r="AC54" s="178"/>
      <c r="AD54" s="178"/>
    </row>
    <row r="55" spans="1:30" s="5" customFormat="1" ht="189" hidden="1" customHeight="1" x14ac:dyDescent="0.25">
      <c r="A55" s="29" t="s">
        <v>254</v>
      </c>
      <c r="B55" s="131" t="s">
        <v>133</v>
      </c>
      <c r="C55" s="131" t="s">
        <v>639</v>
      </c>
      <c r="D55" s="137" t="s">
        <v>923</v>
      </c>
      <c r="E55" s="131" t="s">
        <v>135</v>
      </c>
      <c r="F55" s="140" t="s">
        <v>695</v>
      </c>
      <c r="G55" s="142" t="s">
        <v>141</v>
      </c>
      <c r="H55" s="142" t="s">
        <v>142</v>
      </c>
      <c r="I55" s="142">
        <v>25.25</v>
      </c>
      <c r="J55" s="142">
        <v>25.77</v>
      </c>
      <c r="K55" s="165">
        <v>26.01</v>
      </c>
      <c r="L55" s="165"/>
      <c r="M55" s="120">
        <v>26.3</v>
      </c>
      <c r="N55" s="120">
        <v>29.805750206100576</v>
      </c>
      <c r="O55" s="120" t="s">
        <v>971</v>
      </c>
      <c r="P55" s="142">
        <v>26.3</v>
      </c>
      <c r="Q55" s="165">
        <v>27</v>
      </c>
      <c r="R55" s="165"/>
      <c r="S55" s="165"/>
      <c r="T55" s="142">
        <v>27.5</v>
      </c>
      <c r="U55" s="142">
        <v>28.2</v>
      </c>
      <c r="V55" s="142">
        <v>28.8</v>
      </c>
      <c r="W55" s="142">
        <v>29.6</v>
      </c>
      <c r="X55" s="142">
        <v>30.4</v>
      </c>
      <c r="Y55" s="142">
        <v>30.9</v>
      </c>
      <c r="Z55" s="142">
        <v>31.4</v>
      </c>
      <c r="AA55" s="142">
        <v>31.8</v>
      </c>
      <c r="AB55" s="142">
        <v>32</v>
      </c>
      <c r="AC55" s="4" t="s">
        <v>733</v>
      </c>
      <c r="AD55" s="136" t="s">
        <v>743</v>
      </c>
    </row>
    <row r="56" spans="1:30" s="5" customFormat="1" ht="120.75" hidden="1" customHeight="1" x14ac:dyDescent="0.25">
      <c r="A56" s="30"/>
      <c r="B56" s="12"/>
      <c r="C56" s="12"/>
      <c r="D56" s="31" t="s">
        <v>924</v>
      </c>
      <c r="E56" s="12"/>
      <c r="F56" s="32"/>
      <c r="G56" s="142" t="s">
        <v>143</v>
      </c>
      <c r="H56" s="142" t="s">
        <v>144</v>
      </c>
      <c r="I56" s="146">
        <v>0</v>
      </c>
      <c r="J56" s="146">
        <v>90</v>
      </c>
      <c r="K56" s="104">
        <v>146</v>
      </c>
      <c r="L56" s="104" t="s">
        <v>795</v>
      </c>
      <c r="M56" s="104">
        <v>260</v>
      </c>
      <c r="N56" s="104">
        <v>210</v>
      </c>
      <c r="O56" s="104" t="s">
        <v>972</v>
      </c>
      <c r="P56" s="146">
        <v>260</v>
      </c>
      <c r="Q56" s="164">
        <v>560</v>
      </c>
      <c r="R56" s="164"/>
      <c r="S56" s="164"/>
      <c r="T56" s="146">
        <v>740</v>
      </c>
      <c r="U56" s="146">
        <v>900</v>
      </c>
      <c r="V56" s="146">
        <v>1050</v>
      </c>
      <c r="W56" s="146">
        <v>1270</v>
      </c>
      <c r="X56" s="146">
        <v>1420</v>
      </c>
      <c r="Y56" s="146">
        <v>1580</v>
      </c>
      <c r="Z56" s="146">
        <v>1710</v>
      </c>
      <c r="AA56" s="146">
        <v>1870</v>
      </c>
      <c r="AB56" s="138">
        <v>2000</v>
      </c>
      <c r="AC56" s="4" t="s">
        <v>733</v>
      </c>
      <c r="AD56" s="136" t="s">
        <v>743</v>
      </c>
    </row>
    <row r="57" spans="1:30" s="5" customFormat="1" ht="89.25" hidden="1" customHeight="1" x14ac:dyDescent="0.25">
      <c r="A57" s="33"/>
      <c r="B57" s="7"/>
      <c r="C57" s="7"/>
      <c r="D57" s="34" t="s">
        <v>925</v>
      </c>
      <c r="E57" s="7"/>
      <c r="F57" s="35"/>
      <c r="G57" s="142" t="s">
        <v>145</v>
      </c>
      <c r="H57" s="142" t="s">
        <v>640</v>
      </c>
      <c r="I57" s="146">
        <v>80</v>
      </c>
      <c r="J57" s="146">
        <v>77</v>
      </c>
      <c r="K57" s="164">
        <v>70</v>
      </c>
      <c r="L57" s="164"/>
      <c r="M57" s="104">
        <v>75</v>
      </c>
      <c r="N57" s="104">
        <v>64.385361384341451</v>
      </c>
      <c r="O57" s="104" t="s">
        <v>973</v>
      </c>
      <c r="P57" s="146">
        <v>75</v>
      </c>
      <c r="Q57" s="164">
        <v>71</v>
      </c>
      <c r="R57" s="164"/>
      <c r="S57" s="164"/>
      <c r="T57" s="146">
        <v>69</v>
      </c>
      <c r="U57" s="146">
        <v>66</v>
      </c>
      <c r="V57" s="146">
        <v>64</v>
      </c>
      <c r="W57" s="146">
        <v>61</v>
      </c>
      <c r="X57" s="146">
        <v>59</v>
      </c>
      <c r="Y57" s="146">
        <v>57</v>
      </c>
      <c r="Z57" s="146">
        <v>55</v>
      </c>
      <c r="AA57" s="146">
        <v>52</v>
      </c>
      <c r="AB57" s="146">
        <v>50</v>
      </c>
      <c r="AC57" s="4" t="s">
        <v>733</v>
      </c>
      <c r="AD57" s="136" t="s">
        <v>743</v>
      </c>
    </row>
    <row r="58" spans="1:30" s="5" customFormat="1" ht="186.75" hidden="1" customHeight="1" x14ac:dyDescent="0.25">
      <c r="A58" s="33" t="s">
        <v>255</v>
      </c>
      <c r="B58" s="139" t="s">
        <v>134</v>
      </c>
      <c r="C58" s="139" t="s">
        <v>137</v>
      </c>
      <c r="D58" s="135" t="s">
        <v>926</v>
      </c>
      <c r="E58" s="139" t="s">
        <v>151</v>
      </c>
      <c r="F58" s="183" t="s">
        <v>138</v>
      </c>
      <c r="G58" s="142" t="s">
        <v>780</v>
      </c>
      <c r="H58" s="142" t="s">
        <v>523</v>
      </c>
      <c r="I58" s="104">
        <v>39</v>
      </c>
      <c r="J58" s="118">
        <v>40</v>
      </c>
      <c r="K58" s="118">
        <v>40</v>
      </c>
      <c r="L58" s="118" t="s">
        <v>1044</v>
      </c>
      <c r="M58" s="118">
        <v>31</v>
      </c>
      <c r="N58" s="118">
        <v>31</v>
      </c>
      <c r="O58" s="118" t="s">
        <v>974</v>
      </c>
      <c r="P58" s="113">
        <v>38</v>
      </c>
      <c r="Q58" s="215">
        <v>38</v>
      </c>
      <c r="R58" s="215"/>
      <c r="S58" s="215"/>
      <c r="T58" s="113">
        <v>38</v>
      </c>
      <c r="U58" s="113">
        <v>38</v>
      </c>
      <c r="V58" s="113">
        <v>38</v>
      </c>
      <c r="W58" s="113">
        <v>38</v>
      </c>
      <c r="X58" s="113">
        <v>38</v>
      </c>
      <c r="Y58" s="113">
        <v>38</v>
      </c>
      <c r="Z58" s="113">
        <v>38</v>
      </c>
      <c r="AA58" s="113">
        <v>38</v>
      </c>
      <c r="AB58" s="113">
        <v>38</v>
      </c>
      <c r="AC58" s="136" t="s">
        <v>734</v>
      </c>
      <c r="AD58" s="136" t="s">
        <v>450</v>
      </c>
    </row>
    <row r="59" spans="1:30" s="5" customFormat="1" ht="378" hidden="1" customHeight="1" x14ac:dyDescent="0.25">
      <c r="A59" s="17" t="s">
        <v>256</v>
      </c>
      <c r="B59" s="15" t="s">
        <v>136</v>
      </c>
      <c r="C59" s="131" t="s">
        <v>139</v>
      </c>
      <c r="D59" s="137" t="s">
        <v>926</v>
      </c>
      <c r="E59" s="131" t="s">
        <v>152</v>
      </c>
      <c r="F59" s="140" t="s">
        <v>514</v>
      </c>
      <c r="G59" s="147" t="s">
        <v>781</v>
      </c>
      <c r="H59" s="147" t="s">
        <v>524</v>
      </c>
      <c r="I59" s="146" t="s">
        <v>35</v>
      </c>
      <c r="J59" s="146">
        <v>30</v>
      </c>
      <c r="K59" s="104">
        <v>60</v>
      </c>
      <c r="L59" s="104" t="s">
        <v>796</v>
      </c>
      <c r="M59" s="104">
        <v>42</v>
      </c>
      <c r="N59" s="104">
        <v>59</v>
      </c>
      <c r="O59" s="104" t="s">
        <v>975</v>
      </c>
      <c r="P59" s="146">
        <v>30</v>
      </c>
      <c r="Q59" s="164">
        <v>30</v>
      </c>
      <c r="R59" s="164"/>
      <c r="S59" s="164"/>
      <c r="T59" s="146">
        <v>30</v>
      </c>
      <c r="U59" s="146">
        <v>30</v>
      </c>
      <c r="V59" s="146">
        <v>30</v>
      </c>
      <c r="W59" s="146">
        <v>30</v>
      </c>
      <c r="X59" s="146">
        <v>30</v>
      </c>
      <c r="Y59" s="146">
        <v>30</v>
      </c>
      <c r="Z59" s="146">
        <v>30</v>
      </c>
      <c r="AA59" s="146">
        <v>30</v>
      </c>
      <c r="AB59" s="146">
        <v>30</v>
      </c>
      <c r="AC59" s="136" t="s">
        <v>734</v>
      </c>
      <c r="AD59" s="136" t="s">
        <v>450</v>
      </c>
    </row>
    <row r="60" spans="1:30" s="5" customFormat="1" ht="15" hidden="1" customHeight="1" x14ac:dyDescent="0.25">
      <c r="A60" s="36" t="s">
        <v>33</v>
      </c>
      <c r="B60" s="136" t="s">
        <v>20</v>
      </c>
      <c r="C60" s="472" t="s">
        <v>21</v>
      </c>
      <c r="D60" s="473"/>
      <c r="E60" s="473"/>
      <c r="F60" s="473"/>
      <c r="G60" s="473"/>
      <c r="H60" s="473"/>
      <c r="I60" s="426"/>
      <c r="J60" s="426"/>
      <c r="K60" s="426"/>
      <c r="L60" s="426"/>
      <c r="M60" s="426"/>
      <c r="N60" s="426"/>
      <c r="O60" s="426"/>
      <c r="P60" s="426"/>
      <c r="Q60" s="426"/>
      <c r="R60" s="426"/>
      <c r="S60" s="426"/>
      <c r="T60" s="426"/>
      <c r="U60" s="426"/>
      <c r="V60" s="426"/>
      <c r="W60" s="426"/>
      <c r="X60" s="426"/>
      <c r="Y60" s="426"/>
      <c r="Z60" s="426"/>
      <c r="AA60" s="426"/>
      <c r="AB60" s="427"/>
      <c r="AC60" s="4"/>
      <c r="AD60" s="4"/>
    </row>
    <row r="61" spans="1:30" ht="141.75" hidden="1" customHeight="1" x14ac:dyDescent="0.25">
      <c r="A61" s="3" t="s">
        <v>257</v>
      </c>
      <c r="B61" s="131" t="s">
        <v>150</v>
      </c>
      <c r="C61" s="131" t="s">
        <v>641</v>
      </c>
      <c r="D61" s="135" t="s">
        <v>504</v>
      </c>
      <c r="E61" s="139" t="s">
        <v>154</v>
      </c>
      <c r="F61" s="139" t="s">
        <v>146</v>
      </c>
      <c r="G61" s="142" t="s">
        <v>161</v>
      </c>
      <c r="H61" s="142" t="s">
        <v>439</v>
      </c>
      <c r="I61" s="146">
        <v>0</v>
      </c>
      <c r="J61" s="146">
        <v>0</v>
      </c>
      <c r="K61" s="104">
        <v>0</v>
      </c>
      <c r="L61" s="104"/>
      <c r="M61" s="104">
        <v>0</v>
      </c>
      <c r="N61" s="104">
        <v>0</v>
      </c>
      <c r="O61" s="104" t="s">
        <v>970</v>
      </c>
      <c r="P61" s="146">
        <v>0</v>
      </c>
      <c r="Q61" s="164">
        <v>0</v>
      </c>
      <c r="R61" s="164"/>
      <c r="S61" s="164"/>
      <c r="T61" s="146">
        <v>0</v>
      </c>
      <c r="U61" s="146">
        <v>0</v>
      </c>
      <c r="V61" s="146">
        <v>0</v>
      </c>
      <c r="W61" s="146">
        <v>0</v>
      </c>
      <c r="X61" s="146">
        <v>0</v>
      </c>
      <c r="Y61" s="146">
        <v>0</v>
      </c>
      <c r="Z61" s="146">
        <v>0</v>
      </c>
      <c r="AA61" s="146">
        <v>0</v>
      </c>
      <c r="AB61" s="146">
        <v>4</v>
      </c>
      <c r="AC61" s="4" t="s">
        <v>733</v>
      </c>
      <c r="AD61" s="4" t="s">
        <v>449</v>
      </c>
    </row>
    <row r="62" spans="1:30" ht="51" hidden="1" customHeight="1" x14ac:dyDescent="0.25">
      <c r="A62" s="11"/>
      <c r="B62" s="12"/>
      <c r="C62" s="12"/>
      <c r="D62" s="135" t="s">
        <v>504</v>
      </c>
      <c r="E62" s="139" t="s">
        <v>155</v>
      </c>
      <c r="F62" s="139" t="s">
        <v>783</v>
      </c>
      <c r="G62" s="142"/>
      <c r="H62" s="142"/>
      <c r="I62" s="142"/>
      <c r="J62" s="200"/>
      <c r="K62" s="200"/>
      <c r="L62" s="200"/>
      <c r="M62" s="200"/>
      <c r="N62" s="120"/>
      <c r="O62" s="120" t="s">
        <v>970</v>
      </c>
      <c r="P62" s="142"/>
      <c r="Q62" s="210"/>
      <c r="R62" s="210"/>
      <c r="S62" s="210"/>
      <c r="T62" s="200"/>
      <c r="U62" s="200"/>
      <c r="V62" s="200"/>
      <c r="W62" s="200"/>
      <c r="X62" s="200"/>
      <c r="Y62" s="200"/>
      <c r="Z62" s="200"/>
      <c r="AA62" s="200"/>
      <c r="AB62" s="142"/>
      <c r="AC62" s="4" t="s">
        <v>733</v>
      </c>
      <c r="AD62" s="4" t="s">
        <v>449</v>
      </c>
    </row>
    <row r="63" spans="1:30" ht="51" hidden="1" customHeight="1" x14ac:dyDescent="0.25">
      <c r="A63" s="11"/>
      <c r="B63" s="12"/>
      <c r="C63" s="12"/>
      <c r="D63" s="135" t="s">
        <v>504</v>
      </c>
      <c r="E63" s="139" t="s">
        <v>156</v>
      </c>
      <c r="F63" s="139" t="s">
        <v>147</v>
      </c>
      <c r="G63" s="200"/>
      <c r="H63" s="200"/>
      <c r="I63" s="200"/>
      <c r="J63" s="200"/>
      <c r="K63" s="200"/>
      <c r="L63" s="200"/>
      <c r="M63" s="200"/>
      <c r="N63" s="120"/>
      <c r="O63" s="120" t="s">
        <v>970</v>
      </c>
      <c r="P63" s="142"/>
      <c r="Q63" s="210"/>
      <c r="R63" s="210"/>
      <c r="S63" s="210"/>
      <c r="T63" s="200"/>
      <c r="U63" s="200"/>
      <c r="V63" s="200"/>
      <c r="W63" s="200"/>
      <c r="X63" s="200"/>
      <c r="Y63" s="200"/>
      <c r="Z63" s="200"/>
      <c r="AA63" s="200"/>
      <c r="AB63" s="142"/>
      <c r="AC63" s="4" t="s">
        <v>733</v>
      </c>
      <c r="AD63" s="4" t="s">
        <v>449</v>
      </c>
    </row>
    <row r="64" spans="1:30" ht="51" hidden="1" customHeight="1" x14ac:dyDescent="0.25">
      <c r="A64" s="191"/>
      <c r="B64" s="7"/>
      <c r="C64" s="7"/>
      <c r="D64" s="135" t="s">
        <v>504</v>
      </c>
      <c r="E64" s="139" t="s">
        <v>157</v>
      </c>
      <c r="F64" s="139" t="s">
        <v>927</v>
      </c>
      <c r="G64" s="200"/>
      <c r="H64" s="200"/>
      <c r="I64" s="200"/>
      <c r="J64" s="200"/>
      <c r="K64" s="200"/>
      <c r="L64" s="200"/>
      <c r="M64" s="200"/>
      <c r="N64" s="120"/>
      <c r="O64" s="120" t="s">
        <v>970</v>
      </c>
      <c r="P64" s="142"/>
      <c r="Q64" s="210"/>
      <c r="R64" s="210"/>
      <c r="S64" s="210"/>
      <c r="T64" s="200"/>
      <c r="U64" s="200"/>
      <c r="V64" s="200"/>
      <c r="W64" s="200"/>
      <c r="X64" s="200"/>
      <c r="Y64" s="200"/>
      <c r="Z64" s="200"/>
      <c r="AA64" s="200"/>
      <c r="AB64" s="142"/>
      <c r="AC64" s="4" t="s">
        <v>733</v>
      </c>
      <c r="AD64" s="4" t="s">
        <v>449</v>
      </c>
    </row>
    <row r="65" spans="1:30" ht="409.5" hidden="1" customHeight="1" x14ac:dyDescent="0.25">
      <c r="A65" s="3" t="s">
        <v>258</v>
      </c>
      <c r="B65" s="131" t="s">
        <v>153</v>
      </c>
      <c r="C65" s="131" t="s">
        <v>417</v>
      </c>
      <c r="D65" s="135" t="s">
        <v>928</v>
      </c>
      <c r="E65" s="139" t="s">
        <v>158</v>
      </c>
      <c r="F65" s="139" t="s">
        <v>148</v>
      </c>
      <c r="G65" s="142" t="s">
        <v>162</v>
      </c>
      <c r="H65" s="142" t="s">
        <v>438</v>
      </c>
      <c r="I65" s="146">
        <v>0</v>
      </c>
      <c r="J65" s="146">
        <v>0</v>
      </c>
      <c r="K65" s="104">
        <v>0</v>
      </c>
      <c r="L65" s="104" t="s">
        <v>871</v>
      </c>
      <c r="M65" s="104">
        <v>0</v>
      </c>
      <c r="N65" s="104">
        <v>0</v>
      </c>
      <c r="O65" s="104" t="s">
        <v>976</v>
      </c>
      <c r="P65" s="146">
        <v>0</v>
      </c>
      <c r="Q65" s="164">
        <v>0</v>
      </c>
      <c r="R65" s="164"/>
      <c r="S65" s="164"/>
      <c r="T65" s="146">
        <v>0</v>
      </c>
      <c r="U65" s="146">
        <v>0</v>
      </c>
      <c r="V65" s="146">
        <v>0</v>
      </c>
      <c r="W65" s="146">
        <v>0</v>
      </c>
      <c r="X65" s="146">
        <v>0</v>
      </c>
      <c r="Y65" s="146">
        <v>0</v>
      </c>
      <c r="Z65" s="146">
        <v>0</v>
      </c>
      <c r="AA65" s="146">
        <v>0</v>
      </c>
      <c r="AB65" s="146">
        <v>3</v>
      </c>
      <c r="AC65" s="4" t="s">
        <v>733</v>
      </c>
      <c r="AD65" s="4" t="s">
        <v>449</v>
      </c>
    </row>
    <row r="66" spans="1:30" ht="63.75" hidden="1" customHeight="1" x14ac:dyDescent="0.25">
      <c r="A66" s="11"/>
      <c r="B66" s="12"/>
      <c r="C66" s="12"/>
      <c r="D66" s="135" t="s">
        <v>928</v>
      </c>
      <c r="E66" s="139" t="s">
        <v>159</v>
      </c>
      <c r="F66" s="139" t="s">
        <v>149</v>
      </c>
      <c r="G66" s="200"/>
      <c r="H66" s="200"/>
      <c r="I66" s="200"/>
      <c r="J66" s="200"/>
      <c r="K66" s="200"/>
      <c r="L66" s="200"/>
      <c r="M66" s="200"/>
      <c r="N66" s="128"/>
      <c r="O66" s="120" t="s">
        <v>970</v>
      </c>
      <c r="P66" s="142"/>
      <c r="Q66" s="210"/>
      <c r="R66" s="210"/>
      <c r="S66" s="210"/>
      <c r="T66" s="200"/>
      <c r="U66" s="200"/>
      <c r="V66" s="200"/>
      <c r="W66" s="200"/>
      <c r="X66" s="200"/>
      <c r="Y66" s="200"/>
      <c r="Z66" s="200"/>
      <c r="AA66" s="200"/>
      <c r="AB66" s="142"/>
      <c r="AC66" s="4" t="s">
        <v>733</v>
      </c>
      <c r="AD66" s="4" t="s">
        <v>449</v>
      </c>
    </row>
    <row r="67" spans="1:30" ht="63.75" hidden="1" customHeight="1" x14ac:dyDescent="0.25">
      <c r="A67" s="191"/>
      <c r="B67" s="7"/>
      <c r="C67" s="7"/>
      <c r="D67" s="135" t="s">
        <v>928</v>
      </c>
      <c r="E67" s="139" t="s">
        <v>160</v>
      </c>
      <c r="F67" s="139" t="s">
        <v>125</v>
      </c>
      <c r="G67" s="200"/>
      <c r="H67" s="200"/>
      <c r="I67" s="200"/>
      <c r="J67" s="200"/>
      <c r="K67" s="200"/>
      <c r="L67" s="200"/>
      <c r="M67" s="200"/>
      <c r="N67" s="128"/>
      <c r="O67" s="120" t="s">
        <v>970</v>
      </c>
      <c r="P67" s="142"/>
      <c r="Q67" s="210"/>
      <c r="R67" s="210"/>
      <c r="S67" s="210"/>
      <c r="T67" s="200"/>
      <c r="U67" s="200"/>
      <c r="V67" s="200"/>
      <c r="W67" s="200"/>
      <c r="X67" s="200"/>
      <c r="Y67" s="200"/>
      <c r="Z67" s="200"/>
      <c r="AA67" s="200"/>
      <c r="AB67" s="142"/>
      <c r="AC67" s="4" t="s">
        <v>733</v>
      </c>
      <c r="AD67" s="4" t="s">
        <v>449</v>
      </c>
    </row>
    <row r="68" spans="1:30" ht="15.75" hidden="1" customHeight="1" x14ac:dyDescent="0.25">
      <c r="A68" s="39" t="s">
        <v>34</v>
      </c>
      <c r="B68" s="200" t="s">
        <v>22</v>
      </c>
      <c r="C68" s="474" t="s">
        <v>23</v>
      </c>
      <c r="D68" s="475"/>
      <c r="E68" s="475"/>
      <c r="F68" s="475"/>
      <c r="G68" s="475"/>
      <c r="H68" s="475"/>
      <c r="I68" s="426"/>
      <c r="J68" s="426"/>
      <c r="K68" s="426"/>
      <c r="L68" s="426"/>
      <c r="M68" s="426"/>
      <c r="N68" s="426"/>
      <c r="O68" s="426"/>
      <c r="P68" s="426"/>
      <c r="Q68" s="426"/>
      <c r="R68" s="426"/>
      <c r="S68" s="426"/>
      <c r="T68" s="426"/>
      <c r="U68" s="426"/>
      <c r="V68" s="426"/>
      <c r="W68" s="426"/>
      <c r="X68" s="426"/>
      <c r="Y68" s="426"/>
      <c r="Z68" s="426"/>
      <c r="AA68" s="426"/>
      <c r="AB68" s="427"/>
      <c r="AC68" s="40"/>
      <c r="AD68" s="40"/>
    </row>
    <row r="69" spans="1:30" ht="253.5" hidden="1" customHeight="1" x14ac:dyDescent="0.25">
      <c r="A69" s="3" t="s">
        <v>259</v>
      </c>
      <c r="B69" s="131" t="s">
        <v>163</v>
      </c>
      <c r="C69" s="131" t="s">
        <v>164</v>
      </c>
      <c r="D69" s="135" t="s">
        <v>929</v>
      </c>
      <c r="E69" s="139" t="s">
        <v>169</v>
      </c>
      <c r="F69" s="183" t="s">
        <v>696</v>
      </c>
      <c r="G69" s="142" t="s">
        <v>165</v>
      </c>
      <c r="H69" s="142" t="s">
        <v>721</v>
      </c>
      <c r="I69" s="97">
        <v>0</v>
      </c>
      <c r="J69" s="97">
        <v>0</v>
      </c>
      <c r="K69" s="152">
        <v>0</v>
      </c>
      <c r="L69" s="152"/>
      <c r="M69" s="152">
        <v>0</v>
      </c>
      <c r="N69" s="152">
        <v>0</v>
      </c>
      <c r="O69" s="152" t="s">
        <v>977</v>
      </c>
      <c r="P69" s="97">
        <v>0</v>
      </c>
      <c r="Q69" s="216">
        <v>0</v>
      </c>
      <c r="R69" s="216"/>
      <c r="S69" s="216"/>
      <c r="T69" s="97">
        <v>0</v>
      </c>
      <c r="U69" s="97">
        <v>0.375</v>
      </c>
      <c r="V69" s="97">
        <v>0.875</v>
      </c>
      <c r="W69" s="97">
        <v>1</v>
      </c>
      <c r="X69" s="97">
        <v>1</v>
      </c>
      <c r="Y69" s="97">
        <v>1</v>
      </c>
      <c r="Z69" s="97">
        <v>1</v>
      </c>
      <c r="AA69" s="97">
        <v>1</v>
      </c>
      <c r="AB69" s="97">
        <v>1</v>
      </c>
      <c r="AC69" s="4" t="s">
        <v>733</v>
      </c>
      <c r="AD69" s="4" t="s">
        <v>449</v>
      </c>
    </row>
    <row r="70" spans="1:30" ht="60" hidden="1" customHeight="1" x14ac:dyDescent="0.25">
      <c r="A70" s="11"/>
      <c r="B70" s="12"/>
      <c r="C70" s="12"/>
      <c r="D70" s="135" t="s">
        <v>929</v>
      </c>
      <c r="E70" s="139" t="s">
        <v>170</v>
      </c>
      <c r="F70" s="183" t="s">
        <v>116</v>
      </c>
      <c r="G70" s="200"/>
      <c r="H70" s="200"/>
      <c r="I70" s="200"/>
      <c r="J70" s="200"/>
      <c r="K70" s="120"/>
      <c r="L70" s="120"/>
      <c r="M70" s="120"/>
      <c r="N70" s="120"/>
      <c r="O70" s="120" t="s">
        <v>978</v>
      </c>
      <c r="P70" s="142"/>
      <c r="Q70" s="210"/>
      <c r="R70" s="210"/>
      <c r="S70" s="210"/>
      <c r="T70" s="200"/>
      <c r="U70" s="200"/>
      <c r="V70" s="200"/>
      <c r="W70" s="200"/>
      <c r="X70" s="200"/>
      <c r="Y70" s="200"/>
      <c r="Z70" s="200"/>
      <c r="AA70" s="200"/>
      <c r="AB70" s="142"/>
      <c r="AC70" s="4" t="s">
        <v>733</v>
      </c>
      <c r="AD70" s="4" t="s">
        <v>449</v>
      </c>
    </row>
    <row r="71" spans="1:30" ht="120" hidden="1" customHeight="1" x14ac:dyDescent="0.25">
      <c r="A71" s="11"/>
      <c r="B71" s="12"/>
      <c r="C71" s="12"/>
      <c r="D71" s="135" t="s">
        <v>929</v>
      </c>
      <c r="E71" s="139" t="s">
        <v>171</v>
      </c>
      <c r="F71" s="183" t="s">
        <v>697</v>
      </c>
      <c r="G71" s="200"/>
      <c r="H71" s="200"/>
      <c r="I71" s="200"/>
      <c r="J71" s="200"/>
      <c r="K71" s="120"/>
      <c r="L71" s="120"/>
      <c r="M71" s="120"/>
      <c r="N71" s="120"/>
      <c r="O71" s="120" t="s">
        <v>977</v>
      </c>
      <c r="P71" s="142"/>
      <c r="Q71" s="210"/>
      <c r="R71" s="210"/>
      <c r="S71" s="210"/>
      <c r="T71" s="200"/>
      <c r="U71" s="200"/>
      <c r="V71" s="200"/>
      <c r="W71" s="200"/>
      <c r="X71" s="200"/>
      <c r="Y71" s="200"/>
      <c r="Z71" s="200"/>
      <c r="AA71" s="200"/>
      <c r="AB71" s="142"/>
      <c r="AC71" s="4" t="s">
        <v>733</v>
      </c>
      <c r="AD71" s="4" t="s">
        <v>449</v>
      </c>
    </row>
    <row r="72" spans="1:30" ht="60" hidden="1" customHeight="1" x14ac:dyDescent="0.25">
      <c r="A72" s="11"/>
      <c r="B72" s="12"/>
      <c r="C72" s="12"/>
      <c r="D72" s="135" t="s">
        <v>929</v>
      </c>
      <c r="E72" s="139" t="s">
        <v>172</v>
      </c>
      <c r="F72" s="183" t="s">
        <v>117</v>
      </c>
      <c r="G72" s="200"/>
      <c r="H72" s="200"/>
      <c r="I72" s="200"/>
      <c r="J72" s="200"/>
      <c r="K72" s="120"/>
      <c r="L72" s="120"/>
      <c r="M72" s="120"/>
      <c r="N72" s="120"/>
      <c r="O72" s="120" t="s">
        <v>978</v>
      </c>
      <c r="P72" s="142"/>
      <c r="Q72" s="210"/>
      <c r="R72" s="210"/>
      <c r="S72" s="210"/>
      <c r="T72" s="200"/>
      <c r="U72" s="200"/>
      <c r="V72" s="200"/>
      <c r="W72" s="200"/>
      <c r="X72" s="200"/>
      <c r="Y72" s="200"/>
      <c r="Z72" s="200"/>
      <c r="AA72" s="200"/>
      <c r="AB72" s="142"/>
      <c r="AC72" s="4" t="s">
        <v>733</v>
      </c>
      <c r="AD72" s="4" t="s">
        <v>449</v>
      </c>
    </row>
    <row r="73" spans="1:30" ht="135" hidden="1" customHeight="1" x14ac:dyDescent="0.25">
      <c r="A73" s="11"/>
      <c r="B73" s="12"/>
      <c r="C73" s="12"/>
      <c r="D73" s="135" t="s">
        <v>929</v>
      </c>
      <c r="E73" s="139" t="s">
        <v>173</v>
      </c>
      <c r="F73" s="183" t="s">
        <v>698</v>
      </c>
      <c r="G73" s="142"/>
      <c r="H73" s="142"/>
      <c r="I73" s="142"/>
      <c r="J73" s="200"/>
      <c r="K73" s="120"/>
      <c r="L73" s="120"/>
      <c r="M73" s="120"/>
      <c r="N73" s="120"/>
      <c r="O73" s="120" t="s">
        <v>977</v>
      </c>
      <c r="P73" s="142"/>
      <c r="Q73" s="210"/>
      <c r="R73" s="210"/>
      <c r="S73" s="210"/>
      <c r="T73" s="200"/>
      <c r="U73" s="200"/>
      <c r="V73" s="200"/>
      <c r="W73" s="200"/>
      <c r="X73" s="200"/>
      <c r="Y73" s="200"/>
      <c r="Z73" s="200"/>
      <c r="AA73" s="200"/>
      <c r="AB73" s="142"/>
      <c r="AC73" s="4" t="s">
        <v>733</v>
      </c>
      <c r="AD73" s="4" t="s">
        <v>449</v>
      </c>
    </row>
    <row r="74" spans="1:30" ht="60" hidden="1" customHeight="1" x14ac:dyDescent="0.25">
      <c r="A74" s="11"/>
      <c r="B74" s="12"/>
      <c r="C74" s="12"/>
      <c r="D74" s="135" t="s">
        <v>929</v>
      </c>
      <c r="E74" s="139" t="s">
        <v>174</v>
      </c>
      <c r="F74" s="183" t="s">
        <v>118</v>
      </c>
      <c r="G74" s="200"/>
      <c r="H74" s="200"/>
      <c r="I74" s="200"/>
      <c r="J74" s="200"/>
      <c r="K74" s="120"/>
      <c r="L74" s="120"/>
      <c r="M74" s="120"/>
      <c r="N74" s="120"/>
      <c r="O74" s="120" t="s">
        <v>978</v>
      </c>
      <c r="P74" s="142"/>
      <c r="Q74" s="210"/>
      <c r="R74" s="210"/>
      <c r="S74" s="210"/>
      <c r="T74" s="200"/>
      <c r="U74" s="200"/>
      <c r="V74" s="200"/>
      <c r="W74" s="200"/>
      <c r="X74" s="200"/>
      <c r="Y74" s="200"/>
      <c r="Z74" s="200"/>
      <c r="AA74" s="200"/>
      <c r="AB74" s="142"/>
      <c r="AC74" s="4" t="s">
        <v>733</v>
      </c>
      <c r="AD74" s="4" t="s">
        <v>449</v>
      </c>
    </row>
    <row r="75" spans="1:30" ht="135" hidden="1" customHeight="1" x14ac:dyDescent="0.25">
      <c r="A75" s="11"/>
      <c r="B75" s="12"/>
      <c r="C75" s="12"/>
      <c r="D75" s="135" t="s">
        <v>929</v>
      </c>
      <c r="E75" s="139" t="s">
        <v>175</v>
      </c>
      <c r="F75" s="183" t="s">
        <v>699</v>
      </c>
      <c r="G75" s="200"/>
      <c r="H75" s="200"/>
      <c r="I75" s="200"/>
      <c r="J75" s="200"/>
      <c r="K75" s="120"/>
      <c r="L75" s="120"/>
      <c r="M75" s="120"/>
      <c r="N75" s="120"/>
      <c r="O75" s="120" t="s">
        <v>977</v>
      </c>
      <c r="P75" s="142"/>
      <c r="Q75" s="210"/>
      <c r="R75" s="210"/>
      <c r="S75" s="210"/>
      <c r="T75" s="200"/>
      <c r="U75" s="200"/>
      <c r="V75" s="200"/>
      <c r="W75" s="200"/>
      <c r="X75" s="200"/>
      <c r="Y75" s="200"/>
      <c r="Z75" s="200"/>
      <c r="AA75" s="200"/>
      <c r="AB75" s="142"/>
      <c r="AC75" s="4" t="s">
        <v>733</v>
      </c>
      <c r="AD75" s="4" t="s">
        <v>449</v>
      </c>
    </row>
    <row r="76" spans="1:30" ht="75" hidden="1" customHeight="1" x14ac:dyDescent="0.25">
      <c r="A76" s="11"/>
      <c r="B76" s="12"/>
      <c r="C76" s="12"/>
      <c r="D76" s="135" t="s">
        <v>929</v>
      </c>
      <c r="E76" s="139" t="s">
        <v>176</v>
      </c>
      <c r="F76" s="183" t="s">
        <v>119</v>
      </c>
      <c r="G76" s="200"/>
      <c r="H76" s="200"/>
      <c r="I76" s="200"/>
      <c r="J76" s="200"/>
      <c r="K76" s="120"/>
      <c r="L76" s="120"/>
      <c r="M76" s="120"/>
      <c r="N76" s="120"/>
      <c r="O76" s="120" t="s">
        <v>978</v>
      </c>
      <c r="P76" s="142"/>
      <c r="Q76" s="210"/>
      <c r="R76" s="210"/>
      <c r="S76" s="210"/>
      <c r="T76" s="200"/>
      <c r="U76" s="200"/>
      <c r="V76" s="200"/>
      <c r="W76" s="200"/>
      <c r="X76" s="200"/>
      <c r="Y76" s="200"/>
      <c r="Z76" s="200"/>
      <c r="AA76" s="200"/>
      <c r="AB76" s="142"/>
      <c r="AC76" s="4" t="s">
        <v>733</v>
      </c>
      <c r="AD76" s="4" t="s">
        <v>449</v>
      </c>
    </row>
    <row r="77" spans="1:30" ht="75" hidden="1" customHeight="1" x14ac:dyDescent="0.25">
      <c r="A77" s="11"/>
      <c r="B77" s="12"/>
      <c r="C77" s="12"/>
      <c r="D77" s="135" t="s">
        <v>929</v>
      </c>
      <c r="E77" s="139" t="s">
        <v>177</v>
      </c>
      <c r="F77" s="183" t="s">
        <v>700</v>
      </c>
      <c r="G77" s="200"/>
      <c r="H77" s="200"/>
      <c r="I77" s="200"/>
      <c r="J77" s="200"/>
      <c r="K77" s="120"/>
      <c r="L77" s="120"/>
      <c r="M77" s="120"/>
      <c r="N77" s="120"/>
      <c r="O77" s="120" t="s">
        <v>977</v>
      </c>
      <c r="P77" s="142"/>
      <c r="Q77" s="210"/>
      <c r="R77" s="210"/>
      <c r="S77" s="210"/>
      <c r="T77" s="200"/>
      <c r="U77" s="200"/>
      <c r="V77" s="200"/>
      <c r="W77" s="200"/>
      <c r="X77" s="200"/>
      <c r="Y77" s="200"/>
      <c r="Z77" s="200"/>
      <c r="AA77" s="200"/>
      <c r="AB77" s="142"/>
      <c r="AC77" s="4" t="s">
        <v>733</v>
      </c>
      <c r="AD77" s="4" t="s">
        <v>449</v>
      </c>
    </row>
    <row r="78" spans="1:30" ht="60" hidden="1" customHeight="1" x14ac:dyDescent="0.25">
      <c r="A78" s="191"/>
      <c r="B78" s="7"/>
      <c r="C78" s="7"/>
      <c r="D78" s="135" t="s">
        <v>929</v>
      </c>
      <c r="E78" s="139" t="s">
        <v>178</v>
      </c>
      <c r="F78" s="183" t="s">
        <v>120</v>
      </c>
      <c r="G78" s="200"/>
      <c r="H78" s="200"/>
      <c r="I78" s="200"/>
      <c r="J78" s="200"/>
      <c r="K78" s="120"/>
      <c r="L78" s="120"/>
      <c r="M78" s="120"/>
      <c r="N78" s="120"/>
      <c r="O78" s="120" t="s">
        <v>978</v>
      </c>
      <c r="P78" s="142"/>
      <c r="Q78" s="210"/>
      <c r="R78" s="210"/>
      <c r="S78" s="210"/>
      <c r="T78" s="200"/>
      <c r="U78" s="200"/>
      <c r="V78" s="200"/>
      <c r="W78" s="200"/>
      <c r="X78" s="200"/>
      <c r="Y78" s="200"/>
      <c r="Z78" s="200"/>
      <c r="AA78" s="200"/>
      <c r="AB78" s="142"/>
      <c r="AC78" s="4" t="s">
        <v>733</v>
      </c>
      <c r="AD78" s="4" t="s">
        <v>449</v>
      </c>
    </row>
    <row r="79" spans="1:30" ht="37.5" hidden="1" customHeight="1" x14ac:dyDescent="0.25">
      <c r="A79" s="187" t="s">
        <v>260</v>
      </c>
      <c r="B79" s="200" t="s">
        <v>166</v>
      </c>
      <c r="C79" s="474" t="s">
        <v>642</v>
      </c>
      <c r="D79" s="451"/>
      <c r="E79" s="451"/>
      <c r="F79" s="451"/>
      <c r="G79" s="451"/>
      <c r="H79" s="451"/>
      <c r="I79" s="426"/>
      <c r="J79" s="426"/>
      <c r="K79" s="426"/>
      <c r="L79" s="426"/>
      <c r="M79" s="426"/>
      <c r="N79" s="426"/>
      <c r="O79" s="426"/>
      <c r="P79" s="426"/>
      <c r="Q79" s="426"/>
      <c r="R79" s="426"/>
      <c r="S79" s="426"/>
      <c r="T79" s="426"/>
      <c r="U79" s="426"/>
      <c r="V79" s="426"/>
      <c r="W79" s="426"/>
      <c r="X79" s="426"/>
      <c r="Y79" s="426"/>
      <c r="Z79" s="426"/>
      <c r="AA79" s="426"/>
      <c r="AB79" s="427"/>
      <c r="AC79" s="4" t="s">
        <v>733</v>
      </c>
      <c r="AD79" s="178" t="s">
        <v>449</v>
      </c>
    </row>
    <row r="80" spans="1:30" ht="204.75" hidden="1" customHeight="1" x14ac:dyDescent="0.25">
      <c r="A80" s="3" t="s">
        <v>261</v>
      </c>
      <c r="B80" s="131" t="s">
        <v>167</v>
      </c>
      <c r="C80" s="131" t="s">
        <v>168</v>
      </c>
      <c r="D80" s="137" t="s">
        <v>930</v>
      </c>
      <c r="E80" s="131" t="s">
        <v>181</v>
      </c>
      <c r="F80" s="140" t="s">
        <v>179</v>
      </c>
      <c r="G80" s="142" t="s">
        <v>183</v>
      </c>
      <c r="H80" s="54" t="s">
        <v>782</v>
      </c>
      <c r="I80" s="78">
        <v>3</v>
      </c>
      <c r="J80" s="146">
        <v>1</v>
      </c>
      <c r="K80" s="104">
        <v>1</v>
      </c>
      <c r="L80" s="104"/>
      <c r="M80" s="104">
        <v>3</v>
      </c>
      <c r="N80" s="104">
        <v>2</v>
      </c>
      <c r="O80" s="104" t="s">
        <v>979</v>
      </c>
      <c r="P80" s="146">
        <v>3</v>
      </c>
      <c r="Q80" s="164">
        <v>5</v>
      </c>
      <c r="R80" s="164"/>
      <c r="S80" s="164"/>
      <c r="T80" s="146">
        <v>5</v>
      </c>
      <c r="U80" s="146">
        <v>5</v>
      </c>
      <c r="V80" s="146">
        <v>5</v>
      </c>
      <c r="W80" s="146">
        <v>5</v>
      </c>
      <c r="X80" s="146">
        <v>5</v>
      </c>
      <c r="Y80" s="146">
        <v>5</v>
      </c>
      <c r="Z80" s="146">
        <v>5</v>
      </c>
      <c r="AA80" s="146">
        <v>5</v>
      </c>
      <c r="AB80" s="146">
        <v>5</v>
      </c>
      <c r="AC80" s="4" t="s">
        <v>931</v>
      </c>
      <c r="AD80" s="4" t="s">
        <v>932</v>
      </c>
    </row>
    <row r="81" spans="1:30" ht="114.75" hidden="1" customHeight="1" x14ac:dyDescent="0.25">
      <c r="A81" s="136"/>
      <c r="B81" s="139"/>
      <c r="C81" s="139"/>
      <c r="D81" s="135" t="s">
        <v>930</v>
      </c>
      <c r="E81" s="139" t="s">
        <v>182</v>
      </c>
      <c r="F81" s="183" t="s">
        <v>180</v>
      </c>
      <c r="G81" s="142" t="s">
        <v>184</v>
      </c>
      <c r="H81" s="54" t="s">
        <v>575</v>
      </c>
      <c r="I81" s="78">
        <v>2</v>
      </c>
      <c r="J81" s="146">
        <v>3</v>
      </c>
      <c r="K81" s="104">
        <v>1</v>
      </c>
      <c r="L81" s="104"/>
      <c r="M81" s="104">
        <v>5</v>
      </c>
      <c r="N81" s="104">
        <v>5</v>
      </c>
      <c r="O81" s="104"/>
      <c r="P81" s="146">
        <v>5</v>
      </c>
      <c r="Q81" s="164">
        <v>10</v>
      </c>
      <c r="R81" s="164"/>
      <c r="S81" s="164"/>
      <c r="T81" s="146">
        <v>15</v>
      </c>
      <c r="U81" s="146">
        <v>20</v>
      </c>
      <c r="V81" s="146">
        <v>25</v>
      </c>
      <c r="W81" s="146">
        <v>30</v>
      </c>
      <c r="X81" s="146">
        <v>32</v>
      </c>
      <c r="Y81" s="146">
        <v>35</v>
      </c>
      <c r="Z81" s="146">
        <v>40</v>
      </c>
      <c r="AA81" s="146">
        <v>45</v>
      </c>
      <c r="AB81" s="146">
        <v>50</v>
      </c>
      <c r="AC81" s="4" t="s">
        <v>931</v>
      </c>
      <c r="AD81" s="4" t="s">
        <v>932</v>
      </c>
    </row>
    <row r="82" spans="1:30" ht="126" hidden="1" customHeight="1" x14ac:dyDescent="0.25">
      <c r="A82" s="136"/>
      <c r="B82" s="139"/>
      <c r="C82" s="139"/>
      <c r="D82" s="135" t="s">
        <v>930</v>
      </c>
      <c r="E82" s="139"/>
      <c r="F82" s="183"/>
      <c r="G82" s="142" t="s">
        <v>185</v>
      </c>
      <c r="H82" s="54" t="s">
        <v>576</v>
      </c>
      <c r="I82" s="78">
        <v>10</v>
      </c>
      <c r="J82" s="146">
        <v>15</v>
      </c>
      <c r="K82" s="104">
        <v>15</v>
      </c>
      <c r="L82" s="104"/>
      <c r="M82" s="104">
        <v>20</v>
      </c>
      <c r="N82" s="104">
        <v>15</v>
      </c>
      <c r="O82" s="104" t="s">
        <v>980</v>
      </c>
      <c r="P82" s="146">
        <v>20</v>
      </c>
      <c r="Q82" s="164">
        <v>25</v>
      </c>
      <c r="R82" s="164"/>
      <c r="S82" s="164"/>
      <c r="T82" s="146">
        <v>30</v>
      </c>
      <c r="U82" s="146">
        <v>35</v>
      </c>
      <c r="V82" s="146">
        <v>40</v>
      </c>
      <c r="W82" s="146">
        <v>45</v>
      </c>
      <c r="X82" s="146">
        <v>50</v>
      </c>
      <c r="Y82" s="146">
        <v>55</v>
      </c>
      <c r="Z82" s="146">
        <v>60</v>
      </c>
      <c r="AA82" s="146">
        <v>65</v>
      </c>
      <c r="AB82" s="146">
        <v>70</v>
      </c>
      <c r="AC82" s="4" t="s">
        <v>931</v>
      </c>
      <c r="AD82" s="4" t="s">
        <v>932</v>
      </c>
    </row>
    <row r="83" spans="1:30" ht="23.25" hidden="1" customHeight="1" x14ac:dyDescent="0.25">
      <c r="A83" s="199" t="s">
        <v>35</v>
      </c>
      <c r="B83" s="181" t="s">
        <v>24</v>
      </c>
      <c r="C83" s="390" t="s">
        <v>762</v>
      </c>
      <c r="D83" s="394"/>
      <c r="E83" s="394"/>
      <c r="F83" s="394"/>
      <c r="G83" s="394"/>
      <c r="H83" s="394"/>
      <c r="I83" s="426"/>
      <c r="J83" s="426"/>
      <c r="K83" s="426"/>
      <c r="L83" s="426"/>
      <c r="M83" s="426"/>
      <c r="N83" s="426"/>
      <c r="O83" s="426"/>
      <c r="P83" s="426"/>
      <c r="Q83" s="426"/>
      <c r="R83" s="426"/>
      <c r="S83" s="426"/>
      <c r="T83" s="426"/>
      <c r="U83" s="426"/>
      <c r="V83" s="426"/>
      <c r="W83" s="426"/>
      <c r="X83" s="426"/>
      <c r="Y83" s="426"/>
      <c r="Z83" s="426"/>
      <c r="AA83" s="426"/>
      <c r="AB83" s="427"/>
      <c r="AC83" s="4"/>
      <c r="AD83" s="4"/>
    </row>
    <row r="84" spans="1:30" ht="15.75" hidden="1" customHeight="1" x14ac:dyDescent="0.25">
      <c r="A84" s="187" t="s">
        <v>36</v>
      </c>
      <c r="B84" s="200" t="s">
        <v>25</v>
      </c>
      <c r="C84" s="474" t="s">
        <v>542</v>
      </c>
      <c r="D84" s="476"/>
      <c r="E84" s="476"/>
      <c r="F84" s="476"/>
      <c r="G84" s="476"/>
      <c r="H84" s="476"/>
      <c r="I84" s="426"/>
      <c r="J84" s="426"/>
      <c r="K84" s="426"/>
      <c r="L84" s="426"/>
      <c r="M84" s="426"/>
      <c r="N84" s="426"/>
      <c r="O84" s="426"/>
      <c r="P84" s="426"/>
      <c r="Q84" s="426"/>
      <c r="R84" s="426"/>
      <c r="S84" s="426"/>
      <c r="T84" s="426"/>
      <c r="U84" s="426"/>
      <c r="V84" s="426"/>
      <c r="W84" s="426"/>
      <c r="X84" s="426"/>
      <c r="Y84" s="426"/>
      <c r="Z84" s="426"/>
      <c r="AA84" s="426"/>
      <c r="AB84" s="427"/>
      <c r="AC84" s="4"/>
      <c r="AD84" s="4"/>
    </row>
    <row r="85" spans="1:30" ht="409.5" hidden="1" customHeight="1" x14ac:dyDescent="0.25">
      <c r="A85" s="3" t="s">
        <v>262</v>
      </c>
      <c r="B85" s="131" t="s">
        <v>186</v>
      </c>
      <c r="C85" s="131" t="s">
        <v>193</v>
      </c>
      <c r="D85" s="135" t="s">
        <v>933</v>
      </c>
      <c r="E85" s="139" t="s">
        <v>187</v>
      </c>
      <c r="F85" s="183" t="s">
        <v>197</v>
      </c>
      <c r="G85" s="142" t="s">
        <v>268</v>
      </c>
      <c r="H85" s="54" t="s">
        <v>643</v>
      </c>
      <c r="I85" s="102">
        <v>13.8</v>
      </c>
      <c r="J85" s="102">
        <v>13.7</v>
      </c>
      <c r="K85" s="127">
        <v>13.3</v>
      </c>
      <c r="L85" s="127" t="s">
        <v>799</v>
      </c>
      <c r="M85" s="127">
        <v>13.5</v>
      </c>
      <c r="N85" s="127">
        <v>14.8</v>
      </c>
      <c r="O85" s="127" t="s">
        <v>981</v>
      </c>
      <c r="P85" s="102">
        <v>13.5</v>
      </c>
      <c r="Q85" s="217">
        <v>13</v>
      </c>
      <c r="R85" s="217"/>
      <c r="S85" s="217"/>
      <c r="T85" s="102">
        <v>12.5</v>
      </c>
      <c r="U85" s="102">
        <v>12</v>
      </c>
      <c r="V85" s="102">
        <v>11.5</v>
      </c>
      <c r="W85" s="102">
        <v>11</v>
      </c>
      <c r="X85" s="102">
        <v>10.5</v>
      </c>
      <c r="Y85" s="142">
        <v>10</v>
      </c>
      <c r="Z85" s="142">
        <v>9.5</v>
      </c>
      <c r="AA85" s="142">
        <v>9</v>
      </c>
      <c r="AB85" s="142">
        <v>8.3000000000000007</v>
      </c>
      <c r="AC85" s="136" t="s">
        <v>734</v>
      </c>
      <c r="AD85" s="4" t="s">
        <v>753</v>
      </c>
    </row>
    <row r="86" spans="1:30" ht="326.25" hidden="1" customHeight="1" x14ac:dyDescent="0.25">
      <c r="A86" s="11"/>
      <c r="B86" s="12"/>
      <c r="C86" s="12"/>
      <c r="D86" s="135" t="s">
        <v>933</v>
      </c>
      <c r="E86" s="139" t="s">
        <v>194</v>
      </c>
      <c r="F86" s="183" t="s">
        <v>198</v>
      </c>
      <c r="G86" s="142" t="s">
        <v>269</v>
      </c>
      <c r="H86" s="54" t="s">
        <v>644</v>
      </c>
      <c r="I86" s="98">
        <v>47</v>
      </c>
      <c r="J86" s="98">
        <v>48</v>
      </c>
      <c r="K86" s="123">
        <v>72</v>
      </c>
      <c r="L86" s="123" t="s">
        <v>800</v>
      </c>
      <c r="M86" s="123">
        <v>49</v>
      </c>
      <c r="N86" s="123">
        <v>52</v>
      </c>
      <c r="O86" s="123" t="s">
        <v>800</v>
      </c>
      <c r="P86" s="98">
        <v>49</v>
      </c>
      <c r="Q86" s="214">
        <v>50</v>
      </c>
      <c r="R86" s="214"/>
      <c r="S86" s="214"/>
      <c r="T86" s="98">
        <v>51</v>
      </c>
      <c r="U86" s="98">
        <v>52</v>
      </c>
      <c r="V86" s="98">
        <v>52</v>
      </c>
      <c r="W86" s="98">
        <v>52</v>
      </c>
      <c r="X86" s="98">
        <v>52</v>
      </c>
      <c r="Y86" s="98">
        <v>52</v>
      </c>
      <c r="Z86" s="146">
        <v>52</v>
      </c>
      <c r="AA86" s="146">
        <v>52</v>
      </c>
      <c r="AB86" s="97">
        <v>0.52</v>
      </c>
      <c r="AC86" s="136" t="s">
        <v>734</v>
      </c>
      <c r="AD86" s="4" t="s">
        <v>753</v>
      </c>
    </row>
    <row r="87" spans="1:30" ht="189" hidden="1" customHeight="1" x14ac:dyDescent="0.25">
      <c r="A87" s="11"/>
      <c r="B87" s="12"/>
      <c r="C87" s="12"/>
      <c r="D87" s="135" t="s">
        <v>933</v>
      </c>
      <c r="E87" s="139" t="s">
        <v>195</v>
      </c>
      <c r="F87" s="183" t="s">
        <v>199</v>
      </c>
      <c r="G87" s="142" t="s">
        <v>270</v>
      </c>
      <c r="H87" s="54" t="s">
        <v>645</v>
      </c>
      <c r="I87" s="98">
        <v>60</v>
      </c>
      <c r="J87" s="98">
        <v>62</v>
      </c>
      <c r="K87" s="123">
        <v>62</v>
      </c>
      <c r="L87" s="123" t="s">
        <v>888</v>
      </c>
      <c r="M87" s="123">
        <v>64</v>
      </c>
      <c r="N87" s="123">
        <v>62</v>
      </c>
      <c r="O87" s="123" t="s">
        <v>982</v>
      </c>
      <c r="P87" s="98">
        <v>64</v>
      </c>
      <c r="Q87" s="214">
        <v>66</v>
      </c>
      <c r="R87" s="214"/>
      <c r="S87" s="214"/>
      <c r="T87" s="98">
        <v>68</v>
      </c>
      <c r="U87" s="98">
        <v>70</v>
      </c>
      <c r="V87" s="98">
        <v>72</v>
      </c>
      <c r="W87" s="98">
        <v>74</v>
      </c>
      <c r="X87" s="98">
        <v>76</v>
      </c>
      <c r="Y87" s="98">
        <v>78</v>
      </c>
      <c r="Z87" s="146">
        <v>80</v>
      </c>
      <c r="AA87" s="146">
        <v>82</v>
      </c>
      <c r="AB87" s="97">
        <v>0.84</v>
      </c>
      <c r="AC87" s="136" t="s">
        <v>734</v>
      </c>
      <c r="AD87" s="4" t="s">
        <v>753</v>
      </c>
    </row>
    <row r="88" spans="1:30" ht="409.5" hidden="1" customHeight="1" x14ac:dyDescent="0.25">
      <c r="A88" s="191"/>
      <c r="B88" s="7"/>
      <c r="C88" s="7"/>
      <c r="D88" s="135" t="s">
        <v>933</v>
      </c>
      <c r="E88" s="139" t="s">
        <v>196</v>
      </c>
      <c r="F88" s="183" t="s">
        <v>200</v>
      </c>
      <c r="G88" s="142" t="s">
        <v>414</v>
      </c>
      <c r="H88" s="54" t="s">
        <v>415</v>
      </c>
      <c r="I88" s="142">
        <v>1.3</v>
      </c>
      <c r="J88" s="142">
        <v>1.3</v>
      </c>
      <c r="K88" s="120">
        <v>9.1</v>
      </c>
      <c r="L88" s="120" t="s">
        <v>889</v>
      </c>
      <c r="M88" s="120">
        <v>1.3</v>
      </c>
      <c r="N88" s="120">
        <v>1.3</v>
      </c>
      <c r="O88" s="120"/>
      <c r="P88" s="142">
        <v>1.3</v>
      </c>
      <c r="Q88" s="165">
        <v>1.3</v>
      </c>
      <c r="R88" s="165"/>
      <c r="S88" s="165"/>
      <c r="T88" s="142">
        <v>1.3</v>
      </c>
      <c r="U88" s="142">
        <v>1.3</v>
      </c>
      <c r="V88" s="142">
        <v>1.3</v>
      </c>
      <c r="W88" s="142">
        <v>1.3</v>
      </c>
      <c r="X88" s="142">
        <v>1.8</v>
      </c>
      <c r="Y88" s="142">
        <v>1.8</v>
      </c>
      <c r="Z88" s="142">
        <v>2</v>
      </c>
      <c r="AA88" s="142">
        <v>2</v>
      </c>
      <c r="AB88" s="142">
        <v>2</v>
      </c>
      <c r="AC88" s="136" t="s">
        <v>734</v>
      </c>
      <c r="AD88" s="4" t="s">
        <v>753</v>
      </c>
    </row>
    <row r="89" spans="1:30" ht="409.5" hidden="1" customHeight="1" x14ac:dyDescent="0.25">
      <c r="A89" s="3" t="s">
        <v>263</v>
      </c>
      <c r="B89" s="131" t="s">
        <v>188</v>
      </c>
      <c r="C89" s="131" t="s">
        <v>440</v>
      </c>
      <c r="D89" s="137" t="s">
        <v>933</v>
      </c>
      <c r="E89" s="131" t="s">
        <v>201</v>
      </c>
      <c r="F89" s="140" t="s">
        <v>202</v>
      </c>
      <c r="G89" s="144" t="s">
        <v>416</v>
      </c>
      <c r="H89" s="143" t="s">
        <v>646</v>
      </c>
      <c r="I89" s="129">
        <v>68</v>
      </c>
      <c r="J89" s="129">
        <v>68</v>
      </c>
      <c r="K89" s="154">
        <v>68</v>
      </c>
      <c r="L89" s="154" t="s">
        <v>801</v>
      </c>
      <c r="M89" s="154">
        <v>68</v>
      </c>
      <c r="N89" s="154">
        <v>64</v>
      </c>
      <c r="O89" s="154"/>
      <c r="P89" s="129">
        <v>68</v>
      </c>
      <c r="Q89" s="218">
        <v>69</v>
      </c>
      <c r="R89" s="218"/>
      <c r="S89" s="218"/>
      <c r="T89" s="129">
        <v>69</v>
      </c>
      <c r="U89" s="129">
        <v>69</v>
      </c>
      <c r="V89" s="129">
        <v>70</v>
      </c>
      <c r="W89" s="129">
        <v>70.5</v>
      </c>
      <c r="X89" s="129">
        <v>71</v>
      </c>
      <c r="Y89" s="129">
        <v>72</v>
      </c>
      <c r="Z89" s="144">
        <v>72.5</v>
      </c>
      <c r="AA89" s="144">
        <v>73</v>
      </c>
      <c r="AB89" s="144">
        <v>73.599999999999994</v>
      </c>
      <c r="AC89" s="136" t="s">
        <v>734</v>
      </c>
      <c r="AD89" s="4" t="s">
        <v>753</v>
      </c>
    </row>
    <row r="90" spans="1:30" ht="409.5" hidden="1" customHeight="1" x14ac:dyDescent="0.25">
      <c r="A90" s="11"/>
      <c r="B90" s="12"/>
      <c r="C90" s="139"/>
      <c r="D90" s="135" t="s">
        <v>933</v>
      </c>
      <c r="E90" s="139" t="s">
        <v>204</v>
      </c>
      <c r="F90" s="183" t="s">
        <v>203</v>
      </c>
      <c r="G90" s="142"/>
      <c r="H90" s="142"/>
      <c r="I90" s="142"/>
      <c r="J90" s="200"/>
      <c r="K90" s="120" t="s">
        <v>802</v>
      </c>
      <c r="L90" s="120" t="s">
        <v>803</v>
      </c>
      <c r="M90" s="120"/>
      <c r="N90" s="120" t="s">
        <v>983</v>
      </c>
      <c r="O90" s="120" t="s">
        <v>984</v>
      </c>
      <c r="P90" s="142"/>
      <c r="Q90" s="210"/>
      <c r="R90" s="210"/>
      <c r="S90" s="210"/>
      <c r="T90" s="200"/>
      <c r="U90" s="200"/>
      <c r="V90" s="200"/>
      <c r="W90" s="200"/>
      <c r="X90" s="200"/>
      <c r="Y90" s="200"/>
      <c r="Z90" s="200"/>
      <c r="AA90" s="200"/>
      <c r="AB90" s="142"/>
      <c r="AC90" s="136" t="s">
        <v>734</v>
      </c>
      <c r="AD90" s="4" t="s">
        <v>753</v>
      </c>
    </row>
    <row r="91" spans="1:30" ht="267.75" hidden="1" customHeight="1" x14ac:dyDescent="0.25">
      <c r="A91" s="11"/>
      <c r="B91" s="12"/>
      <c r="C91" s="139"/>
      <c r="D91" s="135" t="s">
        <v>933</v>
      </c>
      <c r="E91" s="139" t="s">
        <v>205</v>
      </c>
      <c r="F91" s="183" t="s">
        <v>208</v>
      </c>
      <c r="G91" s="142"/>
      <c r="H91" s="142"/>
      <c r="I91" s="142"/>
      <c r="J91" s="200"/>
      <c r="K91" s="120" t="s">
        <v>804</v>
      </c>
      <c r="L91" s="120" t="s">
        <v>805</v>
      </c>
      <c r="M91" s="120"/>
      <c r="N91" s="120" t="s">
        <v>804</v>
      </c>
      <c r="O91" s="120" t="s">
        <v>985</v>
      </c>
      <c r="P91" s="142"/>
      <c r="Q91" s="210"/>
      <c r="R91" s="210"/>
      <c r="S91" s="210"/>
      <c r="T91" s="200"/>
      <c r="U91" s="200"/>
      <c r="V91" s="200"/>
      <c r="W91" s="200"/>
      <c r="X91" s="200"/>
      <c r="Y91" s="200"/>
      <c r="Z91" s="200"/>
      <c r="AA91" s="200"/>
      <c r="AB91" s="142"/>
      <c r="AC91" s="136" t="s">
        <v>734</v>
      </c>
      <c r="AD91" s="4" t="s">
        <v>753</v>
      </c>
    </row>
    <row r="92" spans="1:30" ht="330.75" hidden="1" customHeight="1" x14ac:dyDescent="0.25">
      <c r="A92" s="11"/>
      <c r="B92" s="12"/>
      <c r="C92" s="139"/>
      <c r="D92" s="135" t="s">
        <v>933</v>
      </c>
      <c r="E92" s="139" t="s">
        <v>206</v>
      </c>
      <c r="F92" s="183" t="s">
        <v>209</v>
      </c>
      <c r="G92" s="142"/>
      <c r="H92" s="142"/>
      <c r="I92" s="142"/>
      <c r="J92" s="200"/>
      <c r="K92" s="120" t="s">
        <v>806</v>
      </c>
      <c r="L92" s="120" t="s">
        <v>807</v>
      </c>
      <c r="M92" s="120"/>
      <c r="N92" s="120" t="s">
        <v>986</v>
      </c>
      <c r="O92" s="120" t="s">
        <v>987</v>
      </c>
      <c r="P92" s="142"/>
      <c r="Q92" s="210"/>
      <c r="R92" s="210"/>
      <c r="S92" s="210"/>
      <c r="T92" s="200"/>
      <c r="U92" s="200"/>
      <c r="V92" s="200"/>
      <c r="W92" s="200"/>
      <c r="X92" s="200"/>
      <c r="Y92" s="200"/>
      <c r="Z92" s="200"/>
      <c r="AA92" s="200"/>
      <c r="AB92" s="142"/>
      <c r="AC92" s="136" t="s">
        <v>734</v>
      </c>
      <c r="AD92" s="4" t="s">
        <v>753</v>
      </c>
    </row>
    <row r="93" spans="1:30" ht="409.5" hidden="1" customHeight="1" x14ac:dyDescent="0.25">
      <c r="A93" s="11"/>
      <c r="B93" s="12"/>
      <c r="C93" s="139"/>
      <c r="D93" s="135" t="s">
        <v>933</v>
      </c>
      <c r="E93" s="139" t="s">
        <v>207</v>
      </c>
      <c r="F93" s="183" t="s">
        <v>210</v>
      </c>
      <c r="G93" s="142"/>
      <c r="H93" s="142"/>
      <c r="I93" s="142"/>
      <c r="J93" s="200"/>
      <c r="K93" s="120" t="s">
        <v>808</v>
      </c>
      <c r="L93" s="120" t="s">
        <v>809</v>
      </c>
      <c r="M93" s="120"/>
      <c r="N93" s="120" t="s">
        <v>988</v>
      </c>
      <c r="O93" s="120" t="s">
        <v>809</v>
      </c>
      <c r="P93" s="142"/>
      <c r="Q93" s="210"/>
      <c r="R93" s="210"/>
      <c r="S93" s="210"/>
      <c r="T93" s="200"/>
      <c r="U93" s="200"/>
      <c r="V93" s="200"/>
      <c r="W93" s="200"/>
      <c r="X93" s="200"/>
      <c r="Y93" s="200"/>
      <c r="Z93" s="200"/>
      <c r="AA93" s="200"/>
      <c r="AB93" s="142"/>
      <c r="AC93" s="136" t="s">
        <v>734</v>
      </c>
      <c r="AD93" s="4" t="s">
        <v>753</v>
      </c>
    </row>
    <row r="94" spans="1:30" ht="173.25" hidden="1" customHeight="1" x14ac:dyDescent="0.25">
      <c r="A94" s="191"/>
      <c r="B94" s="7"/>
      <c r="C94" s="139"/>
      <c r="D94" s="135" t="s">
        <v>933</v>
      </c>
      <c r="E94" s="139" t="s">
        <v>226</v>
      </c>
      <c r="F94" s="183" t="s">
        <v>211</v>
      </c>
      <c r="G94" s="142"/>
      <c r="H94" s="142"/>
      <c r="I94" s="142"/>
      <c r="J94" s="200"/>
      <c r="K94" s="120" t="s">
        <v>810</v>
      </c>
      <c r="L94" s="120" t="s">
        <v>872</v>
      </c>
      <c r="M94" s="120"/>
      <c r="N94" s="120"/>
      <c r="O94" s="120" t="s">
        <v>989</v>
      </c>
      <c r="P94" s="142"/>
      <c r="Q94" s="210"/>
      <c r="R94" s="210"/>
      <c r="S94" s="210"/>
      <c r="T94" s="200"/>
      <c r="U94" s="200"/>
      <c r="V94" s="200"/>
      <c r="W94" s="200"/>
      <c r="X94" s="200"/>
      <c r="Y94" s="200"/>
      <c r="Z94" s="200"/>
      <c r="AA94" s="200"/>
      <c r="AB94" s="142"/>
      <c r="AC94" s="136" t="s">
        <v>734</v>
      </c>
      <c r="AD94" s="4" t="s">
        <v>753</v>
      </c>
    </row>
    <row r="95" spans="1:30" ht="315" hidden="1" customHeight="1" x14ac:dyDescent="0.25">
      <c r="A95" s="3" t="s">
        <v>264</v>
      </c>
      <c r="B95" s="131" t="s">
        <v>189</v>
      </c>
      <c r="C95" s="139" t="s">
        <v>647</v>
      </c>
      <c r="D95" s="135" t="s">
        <v>933</v>
      </c>
      <c r="E95" s="139" t="s">
        <v>212</v>
      </c>
      <c r="F95" s="183" t="s">
        <v>213</v>
      </c>
      <c r="G95" s="142"/>
      <c r="H95" s="142"/>
      <c r="I95" s="142"/>
      <c r="J95" s="200"/>
      <c r="K95" s="120" t="s">
        <v>804</v>
      </c>
      <c r="L95" s="120" t="s">
        <v>811</v>
      </c>
      <c r="M95" s="120"/>
      <c r="N95" s="120" t="s">
        <v>804</v>
      </c>
      <c r="O95" s="120" t="s">
        <v>811</v>
      </c>
      <c r="P95" s="142"/>
      <c r="Q95" s="210"/>
      <c r="R95" s="210"/>
      <c r="S95" s="210"/>
      <c r="T95" s="200"/>
      <c r="U95" s="200"/>
      <c r="V95" s="200"/>
      <c r="W95" s="200"/>
      <c r="X95" s="200"/>
      <c r="Y95" s="200"/>
      <c r="Z95" s="200"/>
      <c r="AA95" s="200"/>
      <c r="AB95" s="142"/>
      <c r="AC95" s="136" t="s">
        <v>734</v>
      </c>
      <c r="AD95" s="4" t="s">
        <v>753</v>
      </c>
    </row>
    <row r="96" spans="1:30" ht="315" hidden="1" customHeight="1" x14ac:dyDescent="0.25">
      <c r="A96" s="11"/>
      <c r="B96" s="12"/>
      <c r="C96" s="139"/>
      <c r="D96" s="135" t="s">
        <v>933</v>
      </c>
      <c r="E96" s="139" t="s">
        <v>215</v>
      </c>
      <c r="F96" s="183" t="s">
        <v>214</v>
      </c>
      <c r="G96" s="142"/>
      <c r="H96" s="142"/>
      <c r="I96" s="142"/>
      <c r="J96" s="200"/>
      <c r="K96" s="120" t="s">
        <v>804</v>
      </c>
      <c r="L96" s="120" t="s">
        <v>812</v>
      </c>
      <c r="M96" s="120"/>
      <c r="N96" s="120" t="s">
        <v>990</v>
      </c>
      <c r="O96" s="120" t="s">
        <v>991</v>
      </c>
      <c r="P96" s="142"/>
      <c r="Q96" s="210"/>
      <c r="R96" s="210"/>
      <c r="S96" s="210"/>
      <c r="T96" s="200"/>
      <c r="U96" s="200"/>
      <c r="V96" s="200"/>
      <c r="W96" s="200"/>
      <c r="X96" s="200"/>
      <c r="Y96" s="200"/>
      <c r="Z96" s="200"/>
      <c r="AA96" s="200"/>
      <c r="AB96" s="142"/>
      <c r="AC96" s="136" t="s">
        <v>734</v>
      </c>
      <c r="AD96" s="4" t="s">
        <v>753</v>
      </c>
    </row>
    <row r="97" spans="1:30" ht="409.5" hidden="1" customHeight="1" x14ac:dyDescent="0.25">
      <c r="A97" s="11"/>
      <c r="B97" s="12"/>
      <c r="C97" s="139"/>
      <c r="D97" s="135" t="s">
        <v>933</v>
      </c>
      <c r="E97" s="139" t="s">
        <v>216</v>
      </c>
      <c r="F97" s="183" t="s">
        <v>217</v>
      </c>
      <c r="G97" s="142"/>
      <c r="H97" s="142"/>
      <c r="I97" s="142"/>
      <c r="J97" s="200"/>
      <c r="K97" s="120" t="s">
        <v>813</v>
      </c>
      <c r="L97" s="120" t="s">
        <v>814</v>
      </c>
      <c r="M97" s="120"/>
      <c r="N97" s="120" t="s">
        <v>992</v>
      </c>
      <c r="O97" s="120" t="s">
        <v>993</v>
      </c>
      <c r="P97" s="142"/>
      <c r="Q97" s="210"/>
      <c r="R97" s="210"/>
      <c r="S97" s="210"/>
      <c r="T97" s="200"/>
      <c r="U97" s="200"/>
      <c r="V97" s="200"/>
      <c r="W97" s="200"/>
      <c r="X97" s="200"/>
      <c r="Y97" s="200"/>
      <c r="Z97" s="200"/>
      <c r="AA97" s="200"/>
      <c r="AB97" s="142"/>
      <c r="AC97" s="136" t="s">
        <v>734</v>
      </c>
      <c r="AD97" s="4" t="s">
        <v>753</v>
      </c>
    </row>
    <row r="98" spans="1:30" ht="283.5" hidden="1" customHeight="1" x14ac:dyDescent="0.25">
      <c r="A98" s="11"/>
      <c r="B98" s="12"/>
      <c r="C98" s="139"/>
      <c r="D98" s="135" t="s">
        <v>421</v>
      </c>
      <c r="E98" s="139" t="s">
        <v>221</v>
      </c>
      <c r="F98" s="183" t="s">
        <v>418</v>
      </c>
      <c r="G98" s="142"/>
      <c r="H98" s="142"/>
      <c r="I98" s="142"/>
      <c r="J98" s="200"/>
      <c r="K98" s="120" t="s">
        <v>815</v>
      </c>
      <c r="L98" s="120" t="s">
        <v>816</v>
      </c>
      <c r="M98" s="120"/>
      <c r="N98" s="120" t="s">
        <v>994</v>
      </c>
      <c r="O98" s="120" t="s">
        <v>816</v>
      </c>
      <c r="P98" s="142"/>
      <c r="Q98" s="210"/>
      <c r="R98" s="210"/>
      <c r="S98" s="210"/>
      <c r="T98" s="200"/>
      <c r="U98" s="200"/>
      <c r="V98" s="200"/>
      <c r="W98" s="200"/>
      <c r="X98" s="200"/>
      <c r="Y98" s="200"/>
      <c r="Z98" s="200"/>
      <c r="AA98" s="200"/>
      <c r="AB98" s="142"/>
      <c r="AC98" s="136" t="s">
        <v>734</v>
      </c>
      <c r="AD98" s="4" t="s">
        <v>753</v>
      </c>
    </row>
    <row r="99" spans="1:30" ht="409.5" hidden="1" customHeight="1" x14ac:dyDescent="0.25">
      <c r="A99" s="136"/>
      <c r="B99" s="139"/>
      <c r="C99" s="139"/>
      <c r="D99" s="135" t="s">
        <v>933</v>
      </c>
      <c r="E99" s="139" t="s">
        <v>222</v>
      </c>
      <c r="F99" s="183" t="s">
        <v>218</v>
      </c>
      <c r="G99" s="142"/>
      <c r="H99" s="142"/>
      <c r="I99" s="142"/>
      <c r="J99" s="200"/>
      <c r="K99" s="120" t="s">
        <v>817</v>
      </c>
      <c r="L99" s="120" t="s">
        <v>818</v>
      </c>
      <c r="M99" s="120"/>
      <c r="N99" s="120" t="s">
        <v>995</v>
      </c>
      <c r="O99" s="120" t="s">
        <v>996</v>
      </c>
      <c r="P99" s="142"/>
      <c r="Q99" s="210"/>
      <c r="R99" s="210"/>
      <c r="S99" s="210"/>
      <c r="T99" s="200"/>
      <c r="U99" s="200"/>
      <c r="V99" s="200"/>
      <c r="W99" s="200"/>
      <c r="X99" s="200"/>
      <c r="Y99" s="200"/>
      <c r="Z99" s="200"/>
      <c r="AA99" s="200"/>
      <c r="AB99" s="142"/>
      <c r="AC99" s="136" t="s">
        <v>734</v>
      </c>
      <c r="AD99" s="4" t="s">
        <v>753</v>
      </c>
    </row>
    <row r="100" spans="1:30" ht="360" hidden="1" customHeight="1" x14ac:dyDescent="0.25">
      <c r="A100" s="136"/>
      <c r="B100" s="139"/>
      <c r="C100" s="139"/>
      <c r="D100" s="135" t="s">
        <v>933</v>
      </c>
      <c r="E100" s="139" t="s">
        <v>223</v>
      </c>
      <c r="F100" s="183" t="s">
        <v>419</v>
      </c>
      <c r="G100" s="142"/>
      <c r="H100" s="142"/>
      <c r="I100" s="142"/>
      <c r="J100" s="200"/>
      <c r="K100" s="120" t="s">
        <v>873</v>
      </c>
      <c r="L100" s="120" t="s">
        <v>874</v>
      </c>
      <c r="M100" s="120"/>
      <c r="N100" s="120" t="s">
        <v>997</v>
      </c>
      <c r="O100" s="120" t="s">
        <v>998</v>
      </c>
      <c r="P100" s="142"/>
      <c r="Q100" s="210"/>
      <c r="R100" s="210"/>
      <c r="S100" s="210"/>
      <c r="T100" s="200"/>
      <c r="U100" s="200"/>
      <c r="V100" s="200"/>
      <c r="W100" s="200"/>
      <c r="X100" s="200"/>
      <c r="Y100" s="200"/>
      <c r="Z100" s="200"/>
      <c r="AA100" s="200"/>
      <c r="AB100" s="142"/>
      <c r="AC100" s="136" t="s">
        <v>734</v>
      </c>
      <c r="AD100" s="4" t="s">
        <v>753</v>
      </c>
    </row>
    <row r="101" spans="1:30" ht="409.5" hidden="1" customHeight="1" x14ac:dyDescent="0.25">
      <c r="A101" s="11"/>
      <c r="B101" s="12"/>
      <c r="C101" s="139"/>
      <c r="D101" s="135" t="s">
        <v>933</v>
      </c>
      <c r="E101" s="139" t="s">
        <v>224</v>
      </c>
      <c r="F101" s="183" t="s">
        <v>219</v>
      </c>
      <c r="G101" s="142"/>
      <c r="H101" s="142"/>
      <c r="I101" s="142"/>
      <c r="J101" s="200"/>
      <c r="K101" s="120" t="s">
        <v>817</v>
      </c>
      <c r="L101" s="120" t="s">
        <v>820</v>
      </c>
      <c r="M101" s="120"/>
      <c r="N101" s="120"/>
      <c r="O101" s="120" t="s">
        <v>820</v>
      </c>
      <c r="P101" s="142"/>
      <c r="Q101" s="210"/>
      <c r="R101" s="210"/>
      <c r="S101" s="210"/>
      <c r="T101" s="200"/>
      <c r="U101" s="200"/>
      <c r="V101" s="200"/>
      <c r="W101" s="200"/>
      <c r="X101" s="200"/>
      <c r="Y101" s="200"/>
      <c r="Z101" s="200"/>
      <c r="AA101" s="200"/>
      <c r="AB101" s="142"/>
      <c r="AC101" s="136" t="s">
        <v>734</v>
      </c>
      <c r="AD101" s="4" t="s">
        <v>753</v>
      </c>
    </row>
    <row r="102" spans="1:30" ht="378" hidden="1" customHeight="1" x14ac:dyDescent="0.25">
      <c r="A102" s="11"/>
      <c r="B102" s="7"/>
      <c r="C102" s="139"/>
      <c r="D102" s="135" t="s">
        <v>933</v>
      </c>
      <c r="E102" s="139" t="s">
        <v>225</v>
      </c>
      <c r="F102" s="183" t="s">
        <v>220</v>
      </c>
      <c r="G102" s="142"/>
      <c r="H102" s="142"/>
      <c r="I102" s="142"/>
      <c r="J102" s="200"/>
      <c r="K102" s="120" t="s">
        <v>821</v>
      </c>
      <c r="L102" s="120" t="s">
        <v>822</v>
      </c>
      <c r="M102" s="120"/>
      <c r="N102" s="120" t="s">
        <v>999</v>
      </c>
      <c r="O102" s="120"/>
      <c r="P102" s="142"/>
      <c r="Q102" s="210"/>
      <c r="R102" s="210"/>
      <c r="S102" s="210"/>
      <c r="T102" s="200"/>
      <c r="U102" s="200"/>
      <c r="V102" s="200"/>
      <c r="W102" s="200"/>
      <c r="X102" s="200"/>
      <c r="Y102" s="200"/>
      <c r="Z102" s="200"/>
      <c r="AA102" s="200"/>
      <c r="AB102" s="142"/>
      <c r="AC102" s="136" t="s">
        <v>734</v>
      </c>
      <c r="AD102" s="4" t="s">
        <v>753</v>
      </c>
    </row>
    <row r="103" spans="1:30" ht="283.5" hidden="1" customHeight="1" x14ac:dyDescent="0.25">
      <c r="A103" s="3" t="s">
        <v>265</v>
      </c>
      <c r="B103" s="131" t="s">
        <v>190</v>
      </c>
      <c r="C103" s="183" t="s">
        <v>648</v>
      </c>
      <c r="D103" s="135" t="s">
        <v>933</v>
      </c>
      <c r="E103" s="139" t="s">
        <v>231</v>
      </c>
      <c r="F103" s="183" t="s">
        <v>227</v>
      </c>
      <c r="G103" s="142"/>
      <c r="H103" s="142"/>
      <c r="I103" s="142"/>
      <c r="J103" s="200"/>
      <c r="K103" s="120" t="s">
        <v>817</v>
      </c>
      <c r="L103" s="120" t="s">
        <v>823</v>
      </c>
      <c r="M103" s="120"/>
      <c r="N103" s="120" t="s">
        <v>1000</v>
      </c>
      <c r="O103" s="120" t="s">
        <v>1001</v>
      </c>
      <c r="P103" s="142"/>
      <c r="Q103" s="210"/>
      <c r="R103" s="210"/>
      <c r="S103" s="210"/>
      <c r="T103" s="200"/>
      <c r="U103" s="200"/>
      <c r="V103" s="200"/>
      <c r="W103" s="200"/>
      <c r="X103" s="200"/>
      <c r="Y103" s="200"/>
      <c r="Z103" s="200"/>
      <c r="AA103" s="200"/>
      <c r="AB103" s="142"/>
      <c r="AC103" s="136" t="s">
        <v>734</v>
      </c>
      <c r="AD103" s="4" t="s">
        <v>753</v>
      </c>
    </row>
    <row r="104" spans="1:30" ht="409.5" hidden="1" customHeight="1" x14ac:dyDescent="0.25">
      <c r="A104" s="11"/>
      <c r="B104" s="12"/>
      <c r="C104" s="139"/>
      <c r="D104" s="135" t="s">
        <v>933</v>
      </c>
      <c r="E104" s="139" t="s">
        <v>232</v>
      </c>
      <c r="F104" s="183" t="s">
        <v>228</v>
      </c>
      <c r="G104" s="142"/>
      <c r="H104" s="142"/>
      <c r="I104" s="142"/>
      <c r="J104" s="200"/>
      <c r="K104" s="120" t="s">
        <v>810</v>
      </c>
      <c r="L104" s="120" t="s">
        <v>824</v>
      </c>
      <c r="M104" s="120"/>
      <c r="N104" s="120" t="s">
        <v>1002</v>
      </c>
      <c r="O104" s="120" t="s">
        <v>824</v>
      </c>
      <c r="P104" s="142"/>
      <c r="Q104" s="210"/>
      <c r="R104" s="210"/>
      <c r="S104" s="210"/>
      <c r="T104" s="200"/>
      <c r="U104" s="200"/>
      <c r="V104" s="200"/>
      <c r="W104" s="200"/>
      <c r="X104" s="200"/>
      <c r="Y104" s="200"/>
      <c r="Z104" s="200"/>
      <c r="AA104" s="200"/>
      <c r="AB104" s="142"/>
      <c r="AC104" s="136" t="s">
        <v>734</v>
      </c>
      <c r="AD104" s="4" t="s">
        <v>753</v>
      </c>
    </row>
    <row r="105" spans="1:30" ht="409.5" hidden="1" customHeight="1" x14ac:dyDescent="0.25">
      <c r="A105" s="11"/>
      <c r="B105" s="12"/>
      <c r="C105" s="139"/>
      <c r="D105" s="135" t="s">
        <v>933</v>
      </c>
      <c r="E105" s="139" t="s">
        <v>233</v>
      </c>
      <c r="F105" s="183" t="s">
        <v>229</v>
      </c>
      <c r="G105" s="142"/>
      <c r="H105" s="142"/>
      <c r="I105" s="142"/>
      <c r="J105" s="200"/>
      <c r="K105" s="120" t="s">
        <v>817</v>
      </c>
      <c r="L105" s="120" t="s">
        <v>875</v>
      </c>
      <c r="M105" s="120"/>
      <c r="N105" s="120" t="s">
        <v>1002</v>
      </c>
      <c r="O105" s="120" t="s">
        <v>1003</v>
      </c>
      <c r="P105" s="142"/>
      <c r="Q105" s="210"/>
      <c r="R105" s="210"/>
      <c r="S105" s="210"/>
      <c r="T105" s="200"/>
      <c r="U105" s="200"/>
      <c r="V105" s="200"/>
      <c r="W105" s="200"/>
      <c r="X105" s="200"/>
      <c r="Y105" s="200"/>
      <c r="Z105" s="200"/>
      <c r="AA105" s="200"/>
      <c r="AB105" s="142"/>
      <c r="AC105" s="136" t="s">
        <v>734</v>
      </c>
      <c r="AD105" s="4" t="s">
        <v>753</v>
      </c>
    </row>
    <row r="106" spans="1:30" ht="204.75" hidden="1" customHeight="1" x14ac:dyDescent="0.25">
      <c r="A106" s="191"/>
      <c r="B106" s="7"/>
      <c r="C106" s="139"/>
      <c r="D106" s="135" t="s">
        <v>933</v>
      </c>
      <c r="E106" s="139" t="s">
        <v>234</v>
      </c>
      <c r="F106" s="183" t="s">
        <v>230</v>
      </c>
      <c r="G106" s="142"/>
      <c r="H106" s="142"/>
      <c r="I106" s="142"/>
      <c r="J106" s="200"/>
      <c r="K106" s="120" t="s">
        <v>817</v>
      </c>
      <c r="L106" s="120" t="s">
        <v>825</v>
      </c>
      <c r="M106" s="120"/>
      <c r="N106" s="120" t="s">
        <v>1002</v>
      </c>
      <c r="O106" s="120" t="s">
        <v>1004</v>
      </c>
      <c r="P106" s="142"/>
      <c r="Q106" s="210"/>
      <c r="R106" s="210"/>
      <c r="S106" s="210"/>
      <c r="T106" s="200"/>
      <c r="U106" s="200"/>
      <c r="V106" s="200"/>
      <c r="W106" s="200"/>
      <c r="X106" s="200"/>
      <c r="Y106" s="200"/>
      <c r="Z106" s="200"/>
      <c r="AA106" s="200"/>
      <c r="AB106" s="142"/>
      <c r="AC106" s="136" t="s">
        <v>734</v>
      </c>
      <c r="AD106" s="4" t="s">
        <v>753</v>
      </c>
    </row>
    <row r="107" spans="1:30" ht="128.25" hidden="1" customHeight="1" x14ac:dyDescent="0.25">
      <c r="A107" s="3" t="s">
        <v>266</v>
      </c>
      <c r="B107" s="131" t="s">
        <v>191</v>
      </c>
      <c r="C107" s="139" t="s">
        <v>235</v>
      </c>
      <c r="D107" s="135" t="s">
        <v>933</v>
      </c>
      <c r="E107" s="139" t="s">
        <v>236</v>
      </c>
      <c r="F107" s="183" t="s">
        <v>420</v>
      </c>
      <c r="G107" s="142"/>
      <c r="H107" s="142"/>
      <c r="I107" s="142"/>
      <c r="J107" s="200"/>
      <c r="K107" s="120" t="s">
        <v>826</v>
      </c>
      <c r="L107" s="120" t="s">
        <v>860</v>
      </c>
      <c r="M107" s="120"/>
      <c r="N107" s="120" t="s">
        <v>826</v>
      </c>
      <c r="O107" s="120" t="s">
        <v>1005</v>
      </c>
      <c r="P107" s="142"/>
      <c r="Q107" s="210"/>
      <c r="R107" s="210"/>
      <c r="S107" s="210"/>
      <c r="T107" s="200"/>
      <c r="U107" s="200"/>
      <c r="V107" s="200"/>
      <c r="W107" s="200"/>
      <c r="X107" s="200"/>
      <c r="Y107" s="200"/>
      <c r="Z107" s="200"/>
      <c r="AA107" s="200"/>
      <c r="AB107" s="142"/>
      <c r="AC107" s="136" t="s">
        <v>734</v>
      </c>
      <c r="AD107" s="4" t="s">
        <v>753</v>
      </c>
    </row>
    <row r="108" spans="1:30" ht="236.25" hidden="1" customHeight="1" x14ac:dyDescent="0.25">
      <c r="A108" s="11"/>
      <c r="B108" s="12"/>
      <c r="C108" s="139"/>
      <c r="D108" s="135" t="s">
        <v>933</v>
      </c>
      <c r="E108" s="139" t="s">
        <v>237</v>
      </c>
      <c r="F108" s="183" t="s">
        <v>420</v>
      </c>
      <c r="G108" s="142"/>
      <c r="H108" s="142"/>
      <c r="I108" s="142"/>
      <c r="J108" s="200"/>
      <c r="K108" s="120" t="s">
        <v>826</v>
      </c>
      <c r="L108" s="120" t="s">
        <v>860</v>
      </c>
      <c r="M108" s="120"/>
      <c r="N108" s="120" t="s">
        <v>826</v>
      </c>
      <c r="O108" s="120" t="s">
        <v>1006</v>
      </c>
      <c r="P108" s="142"/>
      <c r="Q108" s="210"/>
      <c r="R108" s="210"/>
      <c r="S108" s="210"/>
      <c r="T108" s="200"/>
      <c r="U108" s="200"/>
      <c r="V108" s="200"/>
      <c r="W108" s="200"/>
      <c r="X108" s="200"/>
      <c r="Y108" s="200"/>
      <c r="Z108" s="200"/>
      <c r="AA108" s="200"/>
      <c r="AB108" s="142"/>
      <c r="AC108" s="136" t="s">
        <v>734</v>
      </c>
      <c r="AD108" s="4" t="s">
        <v>753</v>
      </c>
    </row>
    <row r="109" spans="1:30" ht="114.75" hidden="1" customHeight="1" x14ac:dyDescent="0.25">
      <c r="A109" s="11"/>
      <c r="B109" s="12"/>
      <c r="C109" s="139"/>
      <c r="D109" s="135" t="s">
        <v>933</v>
      </c>
      <c r="E109" s="139" t="s">
        <v>238</v>
      </c>
      <c r="F109" s="183" t="s">
        <v>241</v>
      </c>
      <c r="G109" s="142"/>
      <c r="H109" s="142"/>
      <c r="I109" s="142"/>
      <c r="J109" s="200"/>
      <c r="K109" s="120" t="s">
        <v>810</v>
      </c>
      <c r="L109" s="120"/>
      <c r="M109" s="120"/>
      <c r="N109" s="120" t="s">
        <v>804</v>
      </c>
      <c r="O109" s="120" t="s">
        <v>1007</v>
      </c>
      <c r="P109" s="142"/>
      <c r="Q109" s="210"/>
      <c r="R109" s="210"/>
      <c r="S109" s="210"/>
      <c r="T109" s="200"/>
      <c r="U109" s="200"/>
      <c r="V109" s="200"/>
      <c r="W109" s="200"/>
      <c r="X109" s="200"/>
      <c r="Y109" s="200"/>
      <c r="Z109" s="200"/>
      <c r="AA109" s="200"/>
      <c r="AB109" s="142"/>
      <c r="AC109" s="136" t="s">
        <v>734</v>
      </c>
      <c r="AD109" s="4" t="s">
        <v>753</v>
      </c>
    </row>
    <row r="110" spans="1:30" ht="409.5" hidden="1" customHeight="1" x14ac:dyDescent="0.25">
      <c r="A110" s="11"/>
      <c r="B110" s="12"/>
      <c r="C110" s="139"/>
      <c r="D110" s="135" t="s">
        <v>933</v>
      </c>
      <c r="E110" s="139" t="s">
        <v>239</v>
      </c>
      <c r="F110" s="183" t="s">
        <v>242</v>
      </c>
      <c r="G110" s="142"/>
      <c r="H110" s="142"/>
      <c r="I110" s="142"/>
      <c r="J110" s="200"/>
      <c r="K110" s="120" t="s">
        <v>810</v>
      </c>
      <c r="L110" s="120" t="s">
        <v>876</v>
      </c>
      <c r="M110" s="120"/>
      <c r="N110" s="120" t="s">
        <v>810</v>
      </c>
      <c r="O110" s="120" t="s">
        <v>876</v>
      </c>
      <c r="P110" s="142"/>
      <c r="Q110" s="210"/>
      <c r="R110" s="210"/>
      <c r="S110" s="210"/>
      <c r="T110" s="200"/>
      <c r="U110" s="200"/>
      <c r="V110" s="200"/>
      <c r="W110" s="200"/>
      <c r="X110" s="200"/>
      <c r="Y110" s="200"/>
      <c r="Z110" s="200"/>
      <c r="AA110" s="200"/>
      <c r="AB110" s="142"/>
      <c r="AC110" s="136" t="s">
        <v>734</v>
      </c>
      <c r="AD110" s="4" t="s">
        <v>753</v>
      </c>
    </row>
    <row r="111" spans="1:30" ht="189" hidden="1" customHeight="1" x14ac:dyDescent="0.25">
      <c r="A111" s="11"/>
      <c r="B111" s="12"/>
      <c r="C111" s="139"/>
      <c r="D111" s="135" t="s">
        <v>933</v>
      </c>
      <c r="E111" s="139" t="s">
        <v>240</v>
      </c>
      <c r="F111" s="183" t="s">
        <v>243</v>
      </c>
      <c r="G111" s="142"/>
      <c r="H111" s="142"/>
      <c r="I111" s="142"/>
      <c r="J111" s="200"/>
      <c r="K111" s="120" t="s">
        <v>804</v>
      </c>
      <c r="L111" s="120" t="s">
        <v>827</v>
      </c>
      <c r="M111" s="120"/>
      <c r="N111" s="120" t="s">
        <v>804</v>
      </c>
      <c r="O111" s="120" t="s">
        <v>1008</v>
      </c>
      <c r="P111" s="142"/>
      <c r="Q111" s="210"/>
      <c r="R111" s="210"/>
      <c r="S111" s="210"/>
      <c r="T111" s="200"/>
      <c r="U111" s="200"/>
      <c r="V111" s="200"/>
      <c r="W111" s="200"/>
      <c r="X111" s="200"/>
      <c r="Y111" s="200"/>
      <c r="Z111" s="200"/>
      <c r="AA111" s="200"/>
      <c r="AB111" s="142"/>
      <c r="AC111" s="136" t="s">
        <v>734</v>
      </c>
      <c r="AD111" s="4" t="s">
        <v>753</v>
      </c>
    </row>
    <row r="112" spans="1:30" ht="267.75" hidden="1" customHeight="1" x14ac:dyDescent="0.25">
      <c r="A112" s="11"/>
      <c r="B112" s="12"/>
      <c r="C112" s="139"/>
      <c r="D112" s="135" t="s">
        <v>933</v>
      </c>
      <c r="E112" s="139" t="s">
        <v>244</v>
      </c>
      <c r="F112" s="183" t="s">
        <v>422</v>
      </c>
      <c r="G112" s="142"/>
      <c r="H112" s="142"/>
      <c r="I112" s="142"/>
      <c r="J112" s="200"/>
      <c r="K112" s="120" t="s">
        <v>819</v>
      </c>
      <c r="L112" s="120" t="s">
        <v>828</v>
      </c>
      <c r="M112" s="120"/>
      <c r="N112" s="120" t="s">
        <v>819</v>
      </c>
      <c r="O112" s="120" t="s">
        <v>828</v>
      </c>
      <c r="P112" s="142"/>
      <c r="Q112" s="210"/>
      <c r="R112" s="210"/>
      <c r="S112" s="210"/>
      <c r="T112" s="200"/>
      <c r="U112" s="200"/>
      <c r="V112" s="200"/>
      <c r="W112" s="200"/>
      <c r="X112" s="200"/>
      <c r="Y112" s="200"/>
      <c r="Z112" s="200"/>
      <c r="AA112" s="200"/>
      <c r="AB112" s="142"/>
      <c r="AC112" s="136" t="s">
        <v>734</v>
      </c>
      <c r="AD112" s="4" t="s">
        <v>753</v>
      </c>
    </row>
    <row r="113" spans="1:30" ht="409.5" hidden="1" customHeight="1" x14ac:dyDescent="0.25">
      <c r="A113" s="11"/>
      <c r="B113" s="12"/>
      <c r="C113" s="139"/>
      <c r="D113" s="135" t="s">
        <v>933</v>
      </c>
      <c r="E113" s="139" t="s">
        <v>245</v>
      </c>
      <c r="F113" s="183" t="s">
        <v>778</v>
      </c>
      <c r="G113" s="142"/>
      <c r="H113" s="142"/>
      <c r="I113" s="142"/>
      <c r="J113" s="200"/>
      <c r="K113" s="120" t="s">
        <v>804</v>
      </c>
      <c r="L113" s="120" t="s">
        <v>836</v>
      </c>
      <c r="M113" s="120"/>
      <c r="N113" s="120" t="s">
        <v>819</v>
      </c>
      <c r="O113" s="120" t="s">
        <v>836</v>
      </c>
      <c r="P113" s="142"/>
      <c r="Q113" s="210"/>
      <c r="R113" s="210"/>
      <c r="S113" s="210"/>
      <c r="T113" s="200"/>
      <c r="U113" s="200"/>
      <c r="V113" s="200"/>
      <c r="W113" s="200"/>
      <c r="X113" s="200"/>
      <c r="Y113" s="200"/>
      <c r="Z113" s="200"/>
      <c r="AA113" s="200"/>
      <c r="AB113" s="142"/>
      <c r="AC113" s="136" t="s">
        <v>734</v>
      </c>
      <c r="AD113" s="4" t="s">
        <v>753</v>
      </c>
    </row>
    <row r="114" spans="1:30" ht="409.5" hidden="1" customHeight="1" x14ac:dyDescent="0.25">
      <c r="A114" s="191"/>
      <c r="B114" s="7"/>
      <c r="C114" s="139"/>
      <c r="D114" s="135" t="s">
        <v>933</v>
      </c>
      <c r="E114" s="139" t="s">
        <v>247</v>
      </c>
      <c r="F114" s="183" t="s">
        <v>246</v>
      </c>
      <c r="G114" s="142"/>
      <c r="H114" s="142"/>
      <c r="I114" s="142"/>
      <c r="J114" s="200"/>
      <c r="K114" s="120" t="s">
        <v>813</v>
      </c>
      <c r="L114" s="120" t="s">
        <v>861</v>
      </c>
      <c r="M114" s="120"/>
      <c r="N114" s="120" t="s">
        <v>810</v>
      </c>
      <c r="O114" s="120" t="s">
        <v>1009</v>
      </c>
      <c r="P114" s="142"/>
      <c r="Q114" s="210"/>
      <c r="R114" s="210"/>
      <c r="S114" s="210"/>
      <c r="T114" s="200"/>
      <c r="U114" s="200"/>
      <c r="V114" s="200"/>
      <c r="W114" s="200"/>
      <c r="X114" s="200"/>
      <c r="Y114" s="200"/>
      <c r="Z114" s="200"/>
      <c r="AA114" s="200"/>
      <c r="AB114" s="142"/>
      <c r="AC114" s="136" t="s">
        <v>734</v>
      </c>
      <c r="AD114" s="4" t="s">
        <v>753</v>
      </c>
    </row>
    <row r="115" spans="1:30" ht="409.5" hidden="1" customHeight="1" x14ac:dyDescent="0.25">
      <c r="A115" s="3" t="s">
        <v>267</v>
      </c>
      <c r="B115" s="131" t="s">
        <v>192</v>
      </c>
      <c r="C115" s="139" t="s">
        <v>248</v>
      </c>
      <c r="D115" s="135" t="s">
        <v>933</v>
      </c>
      <c r="E115" s="139" t="s">
        <v>250</v>
      </c>
      <c r="F115" s="183" t="s">
        <v>249</v>
      </c>
      <c r="G115" s="142"/>
      <c r="H115" s="142"/>
      <c r="I115" s="142"/>
      <c r="J115" s="200"/>
      <c r="K115" s="120" t="s">
        <v>813</v>
      </c>
      <c r="L115" s="120" t="s">
        <v>862</v>
      </c>
      <c r="M115" s="120"/>
      <c r="N115" s="120" t="s">
        <v>1010</v>
      </c>
      <c r="O115" s="120" t="s">
        <v>862</v>
      </c>
      <c r="P115" s="142"/>
      <c r="Q115" s="210"/>
      <c r="R115" s="210"/>
      <c r="S115" s="210"/>
      <c r="T115" s="200"/>
      <c r="U115" s="200"/>
      <c r="V115" s="200"/>
      <c r="W115" s="200"/>
      <c r="X115" s="200"/>
      <c r="Y115" s="200"/>
      <c r="Z115" s="200"/>
      <c r="AA115" s="200"/>
      <c r="AB115" s="142"/>
      <c r="AC115" s="136" t="s">
        <v>734</v>
      </c>
      <c r="AD115" s="4" t="s">
        <v>753</v>
      </c>
    </row>
    <row r="116" spans="1:30" ht="409.5" hidden="1" customHeight="1" x14ac:dyDescent="0.25">
      <c r="A116" s="191"/>
      <c r="B116" s="7"/>
      <c r="C116" s="139"/>
      <c r="D116" s="135" t="s">
        <v>421</v>
      </c>
      <c r="E116" s="139" t="s">
        <v>251</v>
      </c>
      <c r="F116" s="194" t="s">
        <v>252</v>
      </c>
      <c r="G116" s="142"/>
      <c r="H116" s="142"/>
      <c r="I116" s="142"/>
      <c r="J116" s="200"/>
      <c r="K116" s="120" t="s">
        <v>813</v>
      </c>
      <c r="L116" s="120" t="s">
        <v>829</v>
      </c>
      <c r="M116" s="120"/>
      <c r="N116" s="120" t="s">
        <v>1010</v>
      </c>
      <c r="O116" s="120" t="s">
        <v>829</v>
      </c>
      <c r="P116" s="142"/>
      <c r="Q116" s="210"/>
      <c r="R116" s="210"/>
      <c r="S116" s="210"/>
      <c r="T116" s="200"/>
      <c r="U116" s="200"/>
      <c r="V116" s="200"/>
      <c r="W116" s="200"/>
      <c r="X116" s="200"/>
      <c r="Y116" s="200"/>
      <c r="Z116" s="200"/>
      <c r="AA116" s="200"/>
      <c r="AB116" s="142"/>
      <c r="AC116" s="136" t="s">
        <v>734</v>
      </c>
      <c r="AD116" s="4" t="s">
        <v>753</v>
      </c>
    </row>
    <row r="117" spans="1:30" ht="30.75" hidden="1" customHeight="1" x14ac:dyDescent="0.25">
      <c r="A117" s="187" t="s">
        <v>37</v>
      </c>
      <c r="B117" s="136" t="s">
        <v>26</v>
      </c>
      <c r="C117" s="459" t="s">
        <v>296</v>
      </c>
      <c r="D117" s="459"/>
      <c r="E117" s="459"/>
      <c r="F117" s="459"/>
      <c r="G117" s="459"/>
      <c r="H117" s="459"/>
      <c r="I117" s="460"/>
      <c r="J117" s="460"/>
      <c r="K117" s="460"/>
      <c r="L117" s="460"/>
      <c r="M117" s="460"/>
      <c r="N117" s="460"/>
      <c r="O117" s="460"/>
      <c r="P117" s="460"/>
      <c r="Q117" s="460"/>
      <c r="R117" s="460"/>
      <c r="S117" s="460"/>
      <c r="T117" s="460"/>
      <c r="U117" s="460"/>
      <c r="V117" s="460"/>
      <c r="W117" s="460"/>
      <c r="X117" s="460"/>
      <c r="Y117" s="460"/>
      <c r="Z117" s="460"/>
      <c r="AA117" s="460"/>
      <c r="AB117" s="460"/>
      <c r="AC117" s="4"/>
      <c r="AD117" s="4"/>
    </row>
    <row r="118" spans="1:30" s="36" customFormat="1" ht="407.25" hidden="1" customHeight="1" x14ac:dyDescent="0.25">
      <c r="A118" s="3" t="s">
        <v>253</v>
      </c>
      <c r="B118" s="139" t="s">
        <v>272</v>
      </c>
      <c r="C118" s="139" t="s">
        <v>701</v>
      </c>
      <c r="D118" s="135" t="s">
        <v>934</v>
      </c>
      <c r="E118" s="139" t="s">
        <v>275</v>
      </c>
      <c r="F118" s="139" t="s">
        <v>288</v>
      </c>
      <c r="G118" s="142" t="s">
        <v>283</v>
      </c>
      <c r="H118" s="142" t="s">
        <v>590</v>
      </c>
      <c r="I118" s="142">
        <v>100</v>
      </c>
      <c r="J118" s="142">
        <v>100</v>
      </c>
      <c r="K118" s="120">
        <v>100</v>
      </c>
      <c r="L118" s="120"/>
      <c r="M118" s="120">
        <v>100</v>
      </c>
      <c r="N118" s="120">
        <v>100</v>
      </c>
      <c r="O118" s="120"/>
      <c r="P118" s="142">
        <v>100</v>
      </c>
      <c r="Q118" s="165">
        <v>100</v>
      </c>
      <c r="R118" s="165"/>
      <c r="S118" s="165"/>
      <c r="T118" s="142">
        <v>100</v>
      </c>
      <c r="U118" s="142">
        <v>100</v>
      </c>
      <c r="V118" s="142">
        <v>100</v>
      </c>
      <c r="W118" s="142">
        <v>100</v>
      </c>
      <c r="X118" s="142">
        <v>100</v>
      </c>
      <c r="Y118" s="142">
        <v>100</v>
      </c>
      <c r="Z118" s="142">
        <v>100</v>
      </c>
      <c r="AA118" s="142">
        <v>100</v>
      </c>
      <c r="AB118" s="142">
        <v>100</v>
      </c>
      <c r="AC118" s="136" t="s">
        <v>734</v>
      </c>
      <c r="AD118" s="4" t="s">
        <v>577</v>
      </c>
    </row>
    <row r="119" spans="1:30" s="36" customFormat="1" ht="105" hidden="1" customHeight="1" x14ac:dyDescent="0.25">
      <c r="A119" s="3" t="s">
        <v>273</v>
      </c>
      <c r="B119" s="139" t="s">
        <v>274</v>
      </c>
      <c r="C119" s="139" t="s">
        <v>578</v>
      </c>
      <c r="D119" s="135" t="s">
        <v>579</v>
      </c>
      <c r="E119" s="139" t="s">
        <v>276</v>
      </c>
      <c r="F119" s="139" t="s">
        <v>441</v>
      </c>
      <c r="G119" s="142" t="s">
        <v>432</v>
      </c>
      <c r="H119" s="142" t="s">
        <v>580</v>
      </c>
      <c r="I119" s="142">
        <v>3</v>
      </c>
      <c r="J119" s="142">
        <v>3</v>
      </c>
      <c r="K119" s="120">
        <v>3</v>
      </c>
      <c r="L119" s="120"/>
      <c r="M119" s="120">
        <v>4</v>
      </c>
      <c r="N119" s="120">
        <v>3</v>
      </c>
      <c r="O119" s="120" t="s">
        <v>1011</v>
      </c>
      <c r="P119" s="142">
        <v>4</v>
      </c>
      <c r="Q119" s="165">
        <v>5</v>
      </c>
      <c r="R119" s="165"/>
      <c r="S119" s="165"/>
      <c r="T119" s="142">
        <v>5</v>
      </c>
      <c r="U119" s="142">
        <v>6</v>
      </c>
      <c r="V119" s="142">
        <v>6</v>
      </c>
      <c r="W119" s="142">
        <v>6</v>
      </c>
      <c r="X119" s="142">
        <v>7</v>
      </c>
      <c r="Y119" s="142">
        <v>7</v>
      </c>
      <c r="Z119" s="142">
        <v>8</v>
      </c>
      <c r="AA119" s="142">
        <v>9</v>
      </c>
      <c r="AB119" s="142">
        <v>10</v>
      </c>
      <c r="AC119" s="136" t="s">
        <v>734</v>
      </c>
      <c r="AD119" s="4" t="s">
        <v>577</v>
      </c>
    </row>
    <row r="120" spans="1:30" s="36" customFormat="1" ht="110.25" hidden="1" customHeight="1" x14ac:dyDescent="0.25">
      <c r="A120" s="3" t="s">
        <v>277</v>
      </c>
      <c r="B120" s="139" t="s">
        <v>278</v>
      </c>
      <c r="C120" s="139" t="s">
        <v>581</v>
      </c>
      <c r="D120" s="135" t="s">
        <v>934</v>
      </c>
      <c r="E120" s="139" t="s">
        <v>676</v>
      </c>
      <c r="F120" s="139" t="s">
        <v>295</v>
      </c>
      <c r="G120" s="142" t="s">
        <v>433</v>
      </c>
      <c r="H120" s="142" t="s">
        <v>582</v>
      </c>
      <c r="I120" s="146">
        <v>80</v>
      </c>
      <c r="J120" s="146">
        <v>80</v>
      </c>
      <c r="K120" s="104">
        <v>100</v>
      </c>
      <c r="L120" s="104"/>
      <c r="M120" s="104">
        <v>100</v>
      </c>
      <c r="N120" s="104">
        <v>100</v>
      </c>
      <c r="O120" s="104" t="s">
        <v>1012</v>
      </c>
      <c r="P120" s="146">
        <v>100</v>
      </c>
      <c r="Q120" s="164">
        <v>100</v>
      </c>
      <c r="R120" s="164"/>
      <c r="S120" s="164"/>
      <c r="T120" s="146">
        <v>100</v>
      </c>
      <c r="U120" s="146">
        <v>100</v>
      </c>
      <c r="V120" s="146">
        <v>100</v>
      </c>
      <c r="W120" s="146">
        <v>100</v>
      </c>
      <c r="X120" s="146">
        <v>100</v>
      </c>
      <c r="Y120" s="146">
        <v>100</v>
      </c>
      <c r="Z120" s="146">
        <v>100</v>
      </c>
      <c r="AA120" s="146">
        <v>100</v>
      </c>
      <c r="AB120" s="146">
        <v>100</v>
      </c>
      <c r="AC120" s="136" t="s">
        <v>734</v>
      </c>
      <c r="AD120" s="4" t="s">
        <v>577</v>
      </c>
    </row>
    <row r="121" spans="1:30" s="10" customFormat="1" ht="210" hidden="1" customHeight="1" x14ac:dyDescent="0.25">
      <c r="A121" s="37" t="s">
        <v>279</v>
      </c>
      <c r="B121" s="139" t="s">
        <v>282</v>
      </c>
      <c r="C121" s="139" t="s">
        <v>583</v>
      </c>
      <c r="D121" s="135" t="s">
        <v>934</v>
      </c>
      <c r="E121" s="139" t="s">
        <v>280</v>
      </c>
      <c r="F121" s="139" t="s">
        <v>423</v>
      </c>
      <c r="G121" s="142" t="s">
        <v>584</v>
      </c>
      <c r="H121" s="142" t="s">
        <v>585</v>
      </c>
      <c r="I121" s="146">
        <v>15</v>
      </c>
      <c r="J121" s="146">
        <v>15</v>
      </c>
      <c r="K121" s="104"/>
      <c r="L121" s="104"/>
      <c r="M121" s="104">
        <v>20</v>
      </c>
      <c r="N121" s="104">
        <v>20</v>
      </c>
      <c r="O121" s="104"/>
      <c r="P121" s="146">
        <v>20</v>
      </c>
      <c r="Q121" s="164">
        <v>20</v>
      </c>
      <c r="R121" s="164"/>
      <c r="S121" s="164"/>
      <c r="T121" s="146">
        <v>20</v>
      </c>
      <c r="U121" s="146">
        <v>25</v>
      </c>
      <c r="V121" s="146">
        <v>25</v>
      </c>
      <c r="W121" s="146">
        <v>25</v>
      </c>
      <c r="X121" s="146">
        <v>30</v>
      </c>
      <c r="Y121" s="146">
        <v>30</v>
      </c>
      <c r="Z121" s="146">
        <v>30</v>
      </c>
      <c r="AA121" s="146">
        <v>30</v>
      </c>
      <c r="AB121" s="146">
        <v>37</v>
      </c>
      <c r="AC121" s="136" t="s">
        <v>734</v>
      </c>
      <c r="AD121" s="42" t="s">
        <v>577</v>
      </c>
    </row>
    <row r="122" spans="1:30" s="36" customFormat="1" ht="78.75" hidden="1" customHeight="1" x14ac:dyDescent="0.25">
      <c r="A122" s="3" t="s">
        <v>286</v>
      </c>
      <c r="B122" s="139" t="s">
        <v>287</v>
      </c>
      <c r="C122" s="139" t="s">
        <v>285</v>
      </c>
      <c r="D122" s="135" t="s">
        <v>934</v>
      </c>
      <c r="E122" s="139" t="s">
        <v>289</v>
      </c>
      <c r="F122" s="139" t="s">
        <v>284</v>
      </c>
      <c r="G122" s="142" t="s">
        <v>586</v>
      </c>
      <c r="H122" s="142" t="s">
        <v>587</v>
      </c>
      <c r="I122" s="146">
        <v>45</v>
      </c>
      <c r="J122" s="146">
        <v>68</v>
      </c>
      <c r="K122" s="104">
        <v>10</v>
      </c>
      <c r="L122" s="104"/>
      <c r="M122" s="104">
        <v>112</v>
      </c>
      <c r="N122" s="104">
        <v>0</v>
      </c>
      <c r="O122" s="104" t="s">
        <v>1013</v>
      </c>
      <c r="P122" s="146">
        <v>112</v>
      </c>
      <c r="Q122" s="164">
        <v>152</v>
      </c>
      <c r="R122" s="164"/>
      <c r="S122" s="164"/>
      <c r="T122" s="146">
        <v>222</v>
      </c>
      <c r="U122" s="146">
        <v>292</v>
      </c>
      <c r="V122" s="146">
        <v>362</v>
      </c>
      <c r="W122" s="146">
        <v>432</v>
      </c>
      <c r="X122" s="146">
        <v>502</v>
      </c>
      <c r="Y122" s="146">
        <v>572</v>
      </c>
      <c r="Z122" s="146">
        <v>642</v>
      </c>
      <c r="AA122" s="146">
        <v>682</v>
      </c>
      <c r="AB122" s="146">
        <v>700</v>
      </c>
      <c r="AC122" s="136" t="s">
        <v>734</v>
      </c>
      <c r="AD122" s="4" t="s">
        <v>451</v>
      </c>
    </row>
    <row r="123" spans="1:30" s="36" customFormat="1" ht="174" hidden="1" customHeight="1" x14ac:dyDescent="0.25">
      <c r="A123" s="3" t="s">
        <v>291</v>
      </c>
      <c r="B123" s="139" t="s">
        <v>290</v>
      </c>
      <c r="C123" s="139" t="s">
        <v>702</v>
      </c>
      <c r="D123" s="135" t="s">
        <v>934</v>
      </c>
      <c r="E123" s="139" t="s">
        <v>677</v>
      </c>
      <c r="F123" s="183" t="s">
        <v>281</v>
      </c>
      <c r="G123" s="142" t="s">
        <v>588</v>
      </c>
      <c r="H123" s="142" t="s">
        <v>589</v>
      </c>
      <c r="I123" s="146">
        <v>1</v>
      </c>
      <c r="J123" s="146">
        <v>1</v>
      </c>
      <c r="K123" s="104">
        <v>1</v>
      </c>
      <c r="L123" s="104"/>
      <c r="M123" s="104">
        <v>1</v>
      </c>
      <c r="N123" s="104">
        <v>1</v>
      </c>
      <c r="O123" s="104"/>
      <c r="P123" s="146">
        <v>1</v>
      </c>
      <c r="Q123" s="164">
        <v>2</v>
      </c>
      <c r="R123" s="164"/>
      <c r="S123" s="164"/>
      <c r="T123" s="146">
        <v>2</v>
      </c>
      <c r="U123" s="146">
        <v>3</v>
      </c>
      <c r="V123" s="146">
        <v>3</v>
      </c>
      <c r="W123" s="146">
        <v>3</v>
      </c>
      <c r="X123" s="146">
        <v>4</v>
      </c>
      <c r="Y123" s="146">
        <v>4</v>
      </c>
      <c r="Z123" s="146">
        <v>4</v>
      </c>
      <c r="AA123" s="146">
        <v>5</v>
      </c>
      <c r="AB123" s="146">
        <v>5</v>
      </c>
      <c r="AC123" s="136" t="s">
        <v>734</v>
      </c>
      <c r="AD123" s="4" t="s">
        <v>577</v>
      </c>
    </row>
    <row r="124" spans="1:30" ht="15.75" hidden="1" customHeight="1" x14ac:dyDescent="0.25">
      <c r="A124" s="188" t="s">
        <v>38</v>
      </c>
      <c r="B124" s="200" t="s">
        <v>293</v>
      </c>
      <c r="C124" s="474" t="s">
        <v>292</v>
      </c>
      <c r="D124" s="476"/>
      <c r="E124" s="476"/>
      <c r="F124" s="476"/>
      <c r="G124" s="476"/>
      <c r="H124" s="476"/>
      <c r="I124" s="426"/>
      <c r="J124" s="426"/>
      <c r="K124" s="426"/>
      <c r="L124" s="426"/>
      <c r="M124" s="426"/>
      <c r="N124" s="426"/>
      <c r="O124" s="426"/>
      <c r="P124" s="426"/>
      <c r="Q124" s="426"/>
      <c r="R124" s="426"/>
      <c r="S124" s="426"/>
      <c r="T124" s="426"/>
      <c r="U124" s="426"/>
      <c r="V124" s="426"/>
      <c r="W124" s="426"/>
      <c r="X124" s="426"/>
      <c r="Y124" s="426"/>
      <c r="Z124" s="426"/>
      <c r="AA124" s="426"/>
      <c r="AB124" s="427"/>
      <c r="AC124" s="40"/>
      <c r="AD124" s="40"/>
    </row>
    <row r="125" spans="1:30" s="45" customFormat="1" ht="143.25" hidden="1" customHeight="1" x14ac:dyDescent="0.25">
      <c r="A125" s="43" t="s">
        <v>294</v>
      </c>
      <c r="B125" s="140" t="s">
        <v>297</v>
      </c>
      <c r="C125" s="140" t="s">
        <v>431</v>
      </c>
      <c r="D125" s="185" t="s">
        <v>935</v>
      </c>
      <c r="E125" s="183" t="s">
        <v>298</v>
      </c>
      <c r="F125" s="114" t="s">
        <v>551</v>
      </c>
      <c r="G125" s="147" t="s">
        <v>314</v>
      </c>
      <c r="H125" s="92" t="s">
        <v>727</v>
      </c>
      <c r="I125" s="91">
        <v>30</v>
      </c>
      <c r="J125" s="86">
        <v>35</v>
      </c>
      <c r="K125" s="155">
        <v>35</v>
      </c>
      <c r="L125" s="155" t="s">
        <v>842</v>
      </c>
      <c r="M125" s="155">
        <v>50</v>
      </c>
      <c r="N125" s="155">
        <v>50</v>
      </c>
      <c r="O125" s="155"/>
      <c r="P125" s="86">
        <v>50</v>
      </c>
      <c r="Q125" s="219">
        <v>60</v>
      </c>
      <c r="R125" s="219"/>
      <c r="S125" s="219"/>
      <c r="T125" s="86">
        <v>70</v>
      </c>
      <c r="U125" s="86">
        <v>75</v>
      </c>
      <c r="V125" s="86">
        <v>80</v>
      </c>
      <c r="W125" s="86">
        <v>85</v>
      </c>
      <c r="X125" s="86">
        <v>95</v>
      </c>
      <c r="Y125" s="86">
        <v>100</v>
      </c>
      <c r="Z125" s="86">
        <v>100</v>
      </c>
      <c r="AA125" s="86">
        <v>100</v>
      </c>
      <c r="AB125" s="86">
        <v>100</v>
      </c>
      <c r="AC125" s="136" t="s">
        <v>734</v>
      </c>
      <c r="AD125" s="44" t="s">
        <v>759</v>
      </c>
    </row>
    <row r="126" spans="1:30" s="45" customFormat="1" ht="150.75" hidden="1" customHeight="1" x14ac:dyDescent="0.25">
      <c r="A126" s="46"/>
      <c r="B126" s="35"/>
      <c r="C126" s="35"/>
      <c r="D126" s="185" t="s">
        <v>935</v>
      </c>
      <c r="E126" s="183" t="s">
        <v>301</v>
      </c>
      <c r="F126" s="114" t="s">
        <v>552</v>
      </c>
      <c r="G126" s="147" t="s">
        <v>315</v>
      </c>
      <c r="H126" s="92" t="s">
        <v>553</v>
      </c>
      <c r="I126" s="91">
        <v>20</v>
      </c>
      <c r="J126" s="86">
        <v>20</v>
      </c>
      <c r="K126" s="155">
        <v>20</v>
      </c>
      <c r="L126" s="155" t="s">
        <v>843</v>
      </c>
      <c r="M126" s="155">
        <v>50</v>
      </c>
      <c r="N126" s="155">
        <v>50</v>
      </c>
      <c r="O126" s="155"/>
      <c r="P126" s="86">
        <v>50</v>
      </c>
      <c r="Q126" s="219">
        <v>60</v>
      </c>
      <c r="R126" s="219"/>
      <c r="S126" s="219"/>
      <c r="T126" s="86">
        <v>70</v>
      </c>
      <c r="U126" s="86">
        <v>80</v>
      </c>
      <c r="V126" s="86">
        <v>90</v>
      </c>
      <c r="W126" s="86">
        <v>100</v>
      </c>
      <c r="X126" s="86">
        <v>100</v>
      </c>
      <c r="Y126" s="86">
        <v>100</v>
      </c>
      <c r="Z126" s="86">
        <v>100</v>
      </c>
      <c r="AA126" s="86">
        <v>100</v>
      </c>
      <c r="AB126" s="86">
        <v>100</v>
      </c>
      <c r="AC126" s="136" t="s">
        <v>734</v>
      </c>
      <c r="AD126" s="44" t="s">
        <v>759</v>
      </c>
    </row>
    <row r="127" spans="1:30" s="45" customFormat="1" ht="128.25" hidden="1" customHeight="1" x14ac:dyDescent="0.25">
      <c r="A127" s="47" t="s">
        <v>300</v>
      </c>
      <c r="B127" s="183" t="s">
        <v>299</v>
      </c>
      <c r="C127" s="183" t="s">
        <v>710</v>
      </c>
      <c r="D127" s="185" t="s">
        <v>935</v>
      </c>
      <c r="E127" s="183" t="s">
        <v>554</v>
      </c>
      <c r="F127" s="114" t="s">
        <v>302</v>
      </c>
      <c r="G127" s="147" t="s">
        <v>316</v>
      </c>
      <c r="H127" s="92" t="s">
        <v>555</v>
      </c>
      <c r="I127" s="91">
        <v>3</v>
      </c>
      <c r="J127" s="86">
        <v>5</v>
      </c>
      <c r="K127" s="155">
        <v>5</v>
      </c>
      <c r="L127" s="155" t="s">
        <v>844</v>
      </c>
      <c r="M127" s="177">
        <v>19</v>
      </c>
      <c r="N127" s="177">
        <v>19</v>
      </c>
      <c r="O127" s="177"/>
      <c r="P127" s="177">
        <v>10</v>
      </c>
      <c r="Q127" s="219">
        <v>20</v>
      </c>
      <c r="R127" s="219"/>
      <c r="S127" s="219"/>
      <c r="T127" s="177">
        <v>22</v>
      </c>
      <c r="U127" s="86">
        <v>25</v>
      </c>
      <c r="V127" s="86">
        <v>30</v>
      </c>
      <c r="W127" s="86">
        <v>35</v>
      </c>
      <c r="X127" s="86">
        <v>40</v>
      </c>
      <c r="Y127" s="86">
        <v>40</v>
      </c>
      <c r="Z127" s="86">
        <v>40</v>
      </c>
      <c r="AA127" s="86">
        <v>40</v>
      </c>
      <c r="AB127" s="86">
        <v>40</v>
      </c>
      <c r="AC127" s="136" t="s">
        <v>734</v>
      </c>
      <c r="AD127" s="44" t="s">
        <v>759</v>
      </c>
    </row>
    <row r="128" spans="1:30" s="45" customFormat="1" ht="220.5" hidden="1" customHeight="1" x14ac:dyDescent="0.25">
      <c r="A128" s="48" t="s">
        <v>303</v>
      </c>
      <c r="B128" s="140" t="s">
        <v>304</v>
      </c>
      <c r="C128" s="140" t="s">
        <v>591</v>
      </c>
      <c r="D128" s="185" t="s">
        <v>935</v>
      </c>
      <c r="E128" s="183" t="s">
        <v>306</v>
      </c>
      <c r="F128" s="114" t="s">
        <v>305</v>
      </c>
      <c r="G128" s="147" t="s">
        <v>317</v>
      </c>
      <c r="H128" s="92" t="s">
        <v>556</v>
      </c>
      <c r="I128" s="91">
        <v>8</v>
      </c>
      <c r="J128" s="86">
        <v>8</v>
      </c>
      <c r="K128" s="155">
        <v>8</v>
      </c>
      <c r="L128" s="155" t="s">
        <v>845</v>
      </c>
      <c r="M128" s="155">
        <v>17</v>
      </c>
      <c r="N128" s="155">
        <v>17</v>
      </c>
      <c r="O128" s="155"/>
      <c r="P128" s="86">
        <v>17</v>
      </c>
      <c r="Q128" s="219">
        <v>26</v>
      </c>
      <c r="R128" s="219"/>
      <c r="S128" s="219"/>
      <c r="T128" s="86">
        <v>35</v>
      </c>
      <c r="U128" s="86">
        <v>44</v>
      </c>
      <c r="V128" s="86">
        <v>53</v>
      </c>
      <c r="W128" s="86">
        <v>62</v>
      </c>
      <c r="X128" s="86">
        <v>71</v>
      </c>
      <c r="Y128" s="86">
        <v>80</v>
      </c>
      <c r="Z128" s="86">
        <v>89</v>
      </c>
      <c r="AA128" s="86">
        <v>98</v>
      </c>
      <c r="AB128" s="86">
        <v>100</v>
      </c>
      <c r="AC128" s="136" t="s">
        <v>734</v>
      </c>
      <c r="AD128" s="44" t="s">
        <v>759</v>
      </c>
    </row>
    <row r="129" spans="1:30" s="45" customFormat="1" ht="147" hidden="1" customHeight="1" x14ac:dyDescent="0.25">
      <c r="A129" s="49"/>
      <c r="B129" s="35"/>
      <c r="C129" s="35"/>
      <c r="D129" s="185" t="s">
        <v>935</v>
      </c>
      <c r="E129" s="183" t="s">
        <v>307</v>
      </c>
      <c r="F129" s="114" t="s">
        <v>557</v>
      </c>
      <c r="G129" s="147" t="s">
        <v>318</v>
      </c>
      <c r="H129" s="92" t="s">
        <v>558</v>
      </c>
      <c r="I129" s="91">
        <v>95</v>
      </c>
      <c r="J129" s="86">
        <v>95</v>
      </c>
      <c r="K129" s="155">
        <v>95</v>
      </c>
      <c r="L129" s="155" t="s">
        <v>846</v>
      </c>
      <c r="M129" s="155">
        <v>95</v>
      </c>
      <c r="N129" s="155">
        <v>95</v>
      </c>
      <c r="O129" s="155"/>
      <c r="P129" s="86">
        <v>95</v>
      </c>
      <c r="Q129" s="219">
        <v>95</v>
      </c>
      <c r="R129" s="219"/>
      <c r="S129" s="219"/>
      <c r="T129" s="86">
        <v>95</v>
      </c>
      <c r="U129" s="86">
        <v>95</v>
      </c>
      <c r="V129" s="86">
        <v>95</v>
      </c>
      <c r="W129" s="86">
        <v>95</v>
      </c>
      <c r="X129" s="86">
        <v>95</v>
      </c>
      <c r="Y129" s="86">
        <v>95</v>
      </c>
      <c r="Z129" s="86">
        <v>95</v>
      </c>
      <c r="AA129" s="86">
        <v>95</v>
      </c>
      <c r="AB129" s="86">
        <v>95</v>
      </c>
      <c r="AC129" s="136" t="s">
        <v>734</v>
      </c>
      <c r="AD129" s="44" t="s">
        <v>759</v>
      </c>
    </row>
    <row r="130" spans="1:30" s="45" customFormat="1" ht="409.5" hidden="1" customHeight="1" x14ac:dyDescent="0.25">
      <c r="A130" s="190" t="s">
        <v>308</v>
      </c>
      <c r="B130" s="183" t="s">
        <v>309</v>
      </c>
      <c r="C130" s="183" t="s">
        <v>435</v>
      </c>
      <c r="D130" s="185" t="s">
        <v>935</v>
      </c>
      <c r="E130" s="183" t="s">
        <v>310</v>
      </c>
      <c r="F130" s="183" t="s">
        <v>652</v>
      </c>
      <c r="G130" s="147" t="s">
        <v>319</v>
      </c>
      <c r="H130" s="92" t="s">
        <v>434</v>
      </c>
      <c r="I130" s="91">
        <v>30</v>
      </c>
      <c r="J130" s="86">
        <v>32</v>
      </c>
      <c r="K130" s="155">
        <v>32</v>
      </c>
      <c r="L130" s="155" t="s">
        <v>847</v>
      </c>
      <c r="M130" s="155">
        <v>32</v>
      </c>
      <c r="N130" s="155">
        <v>30</v>
      </c>
      <c r="O130" s="155" t="s">
        <v>1014</v>
      </c>
      <c r="P130" s="86">
        <v>32</v>
      </c>
      <c r="Q130" s="219">
        <v>32</v>
      </c>
      <c r="R130" s="219"/>
      <c r="S130" s="219"/>
      <c r="T130" s="86">
        <v>32</v>
      </c>
      <c r="U130" s="86">
        <v>32</v>
      </c>
      <c r="V130" s="86">
        <v>32</v>
      </c>
      <c r="W130" s="86">
        <v>32</v>
      </c>
      <c r="X130" s="86">
        <v>32</v>
      </c>
      <c r="Y130" s="86">
        <v>32</v>
      </c>
      <c r="Z130" s="86">
        <v>32</v>
      </c>
      <c r="AA130" s="86">
        <v>32</v>
      </c>
      <c r="AB130" s="86">
        <v>32</v>
      </c>
      <c r="AC130" s="136" t="s">
        <v>734</v>
      </c>
      <c r="AD130" s="44" t="s">
        <v>759</v>
      </c>
    </row>
    <row r="131" spans="1:30" s="45" customFormat="1" ht="89.25" hidden="1" customHeight="1" x14ac:dyDescent="0.25">
      <c r="A131" s="190"/>
      <c r="B131" s="183"/>
      <c r="C131" s="183"/>
      <c r="D131" s="185" t="s">
        <v>935</v>
      </c>
      <c r="E131" s="183" t="s">
        <v>559</v>
      </c>
      <c r="F131" s="183" t="s">
        <v>779</v>
      </c>
      <c r="G131" s="147" t="s">
        <v>326</v>
      </c>
      <c r="H131" s="92" t="s">
        <v>653</v>
      </c>
      <c r="I131" s="91">
        <v>0</v>
      </c>
      <c r="J131" s="86">
        <v>0</v>
      </c>
      <c r="K131" s="155">
        <v>0</v>
      </c>
      <c r="L131" s="155"/>
      <c r="M131" s="155">
        <v>0</v>
      </c>
      <c r="N131" s="155">
        <v>0</v>
      </c>
      <c r="O131" s="155"/>
      <c r="P131" s="86">
        <v>0</v>
      </c>
      <c r="Q131" s="219">
        <v>0</v>
      </c>
      <c r="R131" s="219"/>
      <c r="S131" s="219"/>
      <c r="T131" s="86">
        <v>0</v>
      </c>
      <c r="U131" s="86">
        <v>0</v>
      </c>
      <c r="V131" s="86">
        <v>40</v>
      </c>
      <c r="W131" s="86">
        <v>40</v>
      </c>
      <c r="X131" s="86">
        <v>40</v>
      </c>
      <c r="Y131" s="86">
        <v>40</v>
      </c>
      <c r="Z131" s="86">
        <v>40</v>
      </c>
      <c r="AA131" s="86">
        <v>40</v>
      </c>
      <c r="AB131" s="86">
        <v>40</v>
      </c>
      <c r="AC131" s="136" t="s">
        <v>734</v>
      </c>
      <c r="AD131" s="44" t="s">
        <v>759</v>
      </c>
    </row>
    <row r="132" spans="1:30" s="45" customFormat="1" ht="92.25" hidden="1" customHeight="1" x14ac:dyDescent="0.25">
      <c r="A132" s="190"/>
      <c r="B132" s="183"/>
      <c r="C132" s="183"/>
      <c r="D132" s="185" t="s">
        <v>935</v>
      </c>
      <c r="E132" s="183"/>
      <c r="F132" s="183"/>
      <c r="G132" s="147" t="s">
        <v>327</v>
      </c>
      <c r="H132" s="92" t="s">
        <v>654</v>
      </c>
      <c r="I132" s="91">
        <v>0</v>
      </c>
      <c r="J132" s="86">
        <v>0</v>
      </c>
      <c r="K132" s="155">
        <v>10</v>
      </c>
      <c r="L132" s="155" t="s">
        <v>848</v>
      </c>
      <c r="M132" s="177">
        <v>5</v>
      </c>
      <c r="N132" s="177">
        <v>16</v>
      </c>
      <c r="O132" s="177"/>
      <c r="P132" s="177">
        <v>0</v>
      </c>
      <c r="Q132" s="219">
        <v>5</v>
      </c>
      <c r="R132" s="219"/>
      <c r="S132" s="219"/>
      <c r="T132" s="177">
        <v>5</v>
      </c>
      <c r="U132" s="177">
        <v>5</v>
      </c>
      <c r="V132" s="86">
        <v>50</v>
      </c>
      <c r="W132" s="86">
        <v>60</v>
      </c>
      <c r="X132" s="86">
        <v>70</v>
      </c>
      <c r="Y132" s="86">
        <v>80</v>
      </c>
      <c r="Z132" s="86">
        <v>90</v>
      </c>
      <c r="AA132" s="86">
        <v>90</v>
      </c>
      <c r="AB132" s="86">
        <v>90</v>
      </c>
      <c r="AC132" s="136" t="s">
        <v>734</v>
      </c>
      <c r="AD132" s="44" t="s">
        <v>759</v>
      </c>
    </row>
    <row r="133" spans="1:30" s="45" customFormat="1" ht="157.5" hidden="1" customHeight="1" x14ac:dyDescent="0.25">
      <c r="A133" s="190"/>
      <c r="B133" s="183"/>
      <c r="C133" s="183"/>
      <c r="D133" s="185" t="s">
        <v>935</v>
      </c>
      <c r="E133" s="183" t="s">
        <v>560</v>
      </c>
      <c r="F133" s="183" t="s">
        <v>561</v>
      </c>
      <c r="G133" s="147" t="s">
        <v>570</v>
      </c>
      <c r="H133" s="92" t="s">
        <v>593</v>
      </c>
      <c r="I133" s="91">
        <v>80</v>
      </c>
      <c r="J133" s="86">
        <v>80</v>
      </c>
      <c r="K133" s="155">
        <v>85</v>
      </c>
      <c r="L133" s="155" t="s">
        <v>849</v>
      </c>
      <c r="M133" s="155">
        <v>80</v>
      </c>
      <c r="N133" s="155">
        <v>81</v>
      </c>
      <c r="O133" s="155"/>
      <c r="P133" s="86">
        <v>80</v>
      </c>
      <c r="Q133" s="219">
        <v>80</v>
      </c>
      <c r="R133" s="219"/>
      <c r="S133" s="219"/>
      <c r="T133" s="86">
        <v>80</v>
      </c>
      <c r="U133" s="86">
        <v>80</v>
      </c>
      <c r="V133" s="86">
        <v>80</v>
      </c>
      <c r="W133" s="86">
        <v>80</v>
      </c>
      <c r="X133" s="86">
        <v>80</v>
      </c>
      <c r="Y133" s="86">
        <v>80</v>
      </c>
      <c r="Z133" s="86">
        <v>80</v>
      </c>
      <c r="AA133" s="86">
        <v>80</v>
      </c>
      <c r="AB133" s="86">
        <v>80</v>
      </c>
      <c r="AC133" s="136" t="s">
        <v>734</v>
      </c>
      <c r="AD133" s="44" t="s">
        <v>759</v>
      </c>
    </row>
    <row r="134" spans="1:30" s="45" customFormat="1" ht="171.75" hidden="1" customHeight="1" x14ac:dyDescent="0.25">
      <c r="A134" s="190" t="s">
        <v>312</v>
      </c>
      <c r="B134" s="183" t="s">
        <v>311</v>
      </c>
      <c r="C134" s="183" t="s">
        <v>592</v>
      </c>
      <c r="D134" s="185" t="s">
        <v>935</v>
      </c>
      <c r="E134" s="183" t="s">
        <v>313</v>
      </c>
      <c r="F134" s="183" t="s">
        <v>728</v>
      </c>
      <c r="G134" s="147" t="s">
        <v>571</v>
      </c>
      <c r="H134" s="92" t="s">
        <v>658</v>
      </c>
      <c r="I134" s="147">
        <v>40</v>
      </c>
      <c r="J134" s="147">
        <v>40</v>
      </c>
      <c r="K134" s="156">
        <v>40</v>
      </c>
      <c r="L134" s="156" t="s">
        <v>850</v>
      </c>
      <c r="M134" s="156">
        <v>45</v>
      </c>
      <c r="N134" s="156">
        <v>45</v>
      </c>
      <c r="O134" s="156"/>
      <c r="P134" s="147">
        <v>45</v>
      </c>
      <c r="Q134" s="220">
        <v>50</v>
      </c>
      <c r="R134" s="220"/>
      <c r="S134" s="220"/>
      <c r="T134" s="147">
        <v>55</v>
      </c>
      <c r="U134" s="147">
        <v>60</v>
      </c>
      <c r="V134" s="147">
        <v>65</v>
      </c>
      <c r="W134" s="147">
        <v>70</v>
      </c>
      <c r="X134" s="147">
        <v>75</v>
      </c>
      <c r="Y134" s="147">
        <v>80</v>
      </c>
      <c r="Z134" s="147">
        <v>85</v>
      </c>
      <c r="AA134" s="147">
        <v>90</v>
      </c>
      <c r="AB134" s="147">
        <v>100</v>
      </c>
      <c r="AC134" s="136" t="s">
        <v>734</v>
      </c>
      <c r="AD134" s="44" t="s">
        <v>759</v>
      </c>
    </row>
    <row r="135" spans="1:30" s="45" customFormat="1" ht="244.5" hidden="1" customHeight="1" x14ac:dyDescent="0.25">
      <c r="A135" s="48" t="s">
        <v>320</v>
      </c>
      <c r="B135" s="140" t="s">
        <v>321</v>
      </c>
      <c r="C135" s="140" t="s">
        <v>650</v>
      </c>
      <c r="D135" s="185" t="s">
        <v>935</v>
      </c>
      <c r="E135" s="183" t="s">
        <v>328</v>
      </c>
      <c r="F135" s="183" t="s">
        <v>562</v>
      </c>
      <c r="G135" s="147" t="s">
        <v>572</v>
      </c>
      <c r="H135" s="92" t="s">
        <v>563</v>
      </c>
      <c r="I135" s="91">
        <v>50</v>
      </c>
      <c r="J135" s="86">
        <v>50</v>
      </c>
      <c r="K135" s="155">
        <v>50</v>
      </c>
      <c r="L135" s="155" t="s">
        <v>851</v>
      </c>
      <c r="M135" s="155">
        <v>50</v>
      </c>
      <c r="N135" s="155">
        <v>50</v>
      </c>
      <c r="O135" s="155"/>
      <c r="P135" s="86">
        <v>50</v>
      </c>
      <c r="Q135" s="219">
        <v>55</v>
      </c>
      <c r="R135" s="219"/>
      <c r="S135" s="219"/>
      <c r="T135" s="86">
        <v>55</v>
      </c>
      <c r="U135" s="86">
        <v>60</v>
      </c>
      <c r="V135" s="86">
        <v>60</v>
      </c>
      <c r="W135" s="86">
        <v>65</v>
      </c>
      <c r="X135" s="86">
        <v>65</v>
      </c>
      <c r="Y135" s="86">
        <v>70</v>
      </c>
      <c r="Z135" s="86">
        <v>70</v>
      </c>
      <c r="AA135" s="86">
        <v>70</v>
      </c>
      <c r="AB135" s="86">
        <v>70</v>
      </c>
      <c r="AC135" s="136" t="s">
        <v>734</v>
      </c>
      <c r="AD135" s="44" t="s">
        <v>775</v>
      </c>
    </row>
    <row r="136" spans="1:30" s="45" customFormat="1" ht="2.25" customHeight="1" x14ac:dyDescent="0.25">
      <c r="A136" s="52"/>
      <c r="B136" s="32"/>
      <c r="C136" s="32"/>
      <c r="D136" s="185" t="s">
        <v>935</v>
      </c>
      <c r="E136" s="183" t="s">
        <v>564</v>
      </c>
      <c r="F136" s="183" t="s">
        <v>729</v>
      </c>
      <c r="G136" s="147" t="s">
        <v>573</v>
      </c>
      <c r="H136" s="92" t="s">
        <v>655</v>
      </c>
      <c r="I136" s="91">
        <v>50</v>
      </c>
      <c r="J136" s="86">
        <v>50</v>
      </c>
      <c r="K136" s="155">
        <v>50</v>
      </c>
      <c r="L136" s="155" t="s">
        <v>852</v>
      </c>
      <c r="M136" s="155">
        <v>55</v>
      </c>
      <c r="N136" s="155">
        <v>55</v>
      </c>
      <c r="O136" s="155"/>
      <c r="P136" s="86">
        <v>55</v>
      </c>
      <c r="Q136" s="219">
        <v>55</v>
      </c>
      <c r="R136" s="219"/>
      <c r="S136" s="219"/>
      <c r="T136" s="86">
        <v>60</v>
      </c>
      <c r="U136" s="86">
        <v>65</v>
      </c>
      <c r="V136" s="86">
        <v>65</v>
      </c>
      <c r="W136" s="86">
        <v>70</v>
      </c>
      <c r="X136" s="86">
        <v>70</v>
      </c>
      <c r="Y136" s="86">
        <v>75</v>
      </c>
      <c r="Z136" s="86">
        <v>75</v>
      </c>
      <c r="AA136" s="86">
        <v>80</v>
      </c>
      <c r="AB136" s="86">
        <v>80</v>
      </c>
      <c r="AC136" s="136" t="s">
        <v>734</v>
      </c>
      <c r="AD136" s="44" t="s">
        <v>759</v>
      </c>
    </row>
    <row r="137" spans="1:30" s="45" customFormat="1" ht="168" customHeight="1" x14ac:dyDescent="0.25">
      <c r="A137" s="52"/>
      <c r="B137" s="32"/>
      <c r="C137" s="32"/>
      <c r="D137" s="185" t="s">
        <v>745</v>
      </c>
      <c r="E137" s="183" t="s">
        <v>594</v>
      </c>
      <c r="F137" s="183" t="s">
        <v>595</v>
      </c>
      <c r="G137" s="147" t="s">
        <v>574</v>
      </c>
      <c r="H137" s="92" t="s">
        <v>746</v>
      </c>
      <c r="I137" s="91">
        <v>70</v>
      </c>
      <c r="J137" s="86">
        <v>73</v>
      </c>
      <c r="K137" s="155">
        <v>73</v>
      </c>
      <c r="L137" s="155" t="s">
        <v>830</v>
      </c>
      <c r="M137" s="155">
        <v>76</v>
      </c>
      <c r="N137" s="155">
        <v>76</v>
      </c>
      <c r="O137" s="155"/>
      <c r="P137" s="86">
        <v>76</v>
      </c>
      <c r="Q137" s="219">
        <v>79</v>
      </c>
      <c r="R137" s="219"/>
      <c r="S137" s="219"/>
      <c r="T137" s="86">
        <v>82</v>
      </c>
      <c r="U137" s="86">
        <v>85</v>
      </c>
      <c r="V137" s="86">
        <v>88</v>
      </c>
      <c r="W137" s="86">
        <v>90</v>
      </c>
      <c r="X137" s="86">
        <v>92</v>
      </c>
      <c r="Y137" s="86">
        <v>94</v>
      </c>
      <c r="Z137" s="86">
        <v>96</v>
      </c>
      <c r="AA137" s="86">
        <v>98</v>
      </c>
      <c r="AB137" s="86">
        <v>100</v>
      </c>
      <c r="AC137" s="136" t="s">
        <v>734</v>
      </c>
      <c r="AD137" s="44" t="s">
        <v>747</v>
      </c>
    </row>
    <row r="138" spans="1:30" s="45" customFormat="1" ht="159" customHeight="1" x14ac:dyDescent="0.25">
      <c r="A138" s="52"/>
      <c r="B138" s="32"/>
      <c r="C138" s="32"/>
      <c r="D138" s="141" t="s">
        <v>745</v>
      </c>
      <c r="E138" s="140" t="s">
        <v>596</v>
      </c>
      <c r="F138" s="140" t="s">
        <v>597</v>
      </c>
      <c r="G138" s="99" t="s">
        <v>599</v>
      </c>
      <c r="H138" s="99" t="s">
        <v>748</v>
      </c>
      <c r="I138" s="147">
        <v>0</v>
      </c>
      <c r="J138" s="147">
        <v>0.25</v>
      </c>
      <c r="K138" s="156">
        <v>0.5</v>
      </c>
      <c r="L138" s="156" t="s">
        <v>831</v>
      </c>
      <c r="M138" s="156">
        <v>0.5</v>
      </c>
      <c r="N138" s="156">
        <v>0.5</v>
      </c>
      <c r="O138" s="156"/>
      <c r="P138" s="147">
        <v>0.5</v>
      </c>
      <c r="Q138" s="220">
        <v>1</v>
      </c>
      <c r="R138" s="220"/>
      <c r="S138" s="220"/>
      <c r="T138" s="147">
        <v>3</v>
      </c>
      <c r="U138" s="147">
        <v>5</v>
      </c>
      <c r="V138" s="147">
        <v>10</v>
      </c>
      <c r="W138" s="147">
        <v>12</v>
      </c>
      <c r="X138" s="147">
        <v>15</v>
      </c>
      <c r="Y138" s="147">
        <v>17</v>
      </c>
      <c r="Z138" s="147">
        <v>20</v>
      </c>
      <c r="AA138" s="147">
        <v>22</v>
      </c>
      <c r="AB138" s="86">
        <v>25</v>
      </c>
      <c r="AC138" s="136" t="s">
        <v>734</v>
      </c>
      <c r="AD138" s="48" t="s">
        <v>747</v>
      </c>
    </row>
    <row r="139" spans="1:30" s="45" customFormat="1" ht="87" customHeight="1" x14ac:dyDescent="0.25">
      <c r="A139" s="190"/>
      <c r="B139" s="183"/>
      <c r="C139" s="183"/>
      <c r="D139" s="185" t="s">
        <v>745</v>
      </c>
      <c r="E139" s="183" t="s">
        <v>598</v>
      </c>
      <c r="F139" s="183" t="s">
        <v>601</v>
      </c>
      <c r="G139" s="147"/>
      <c r="H139" s="147"/>
      <c r="I139" s="147"/>
      <c r="J139" s="182"/>
      <c r="K139" s="182"/>
      <c r="L139" s="182"/>
      <c r="M139" s="182"/>
      <c r="N139" s="161"/>
      <c r="O139" s="161"/>
      <c r="P139" s="147"/>
      <c r="Q139" s="221"/>
      <c r="R139" s="221"/>
      <c r="S139" s="221"/>
      <c r="T139" s="182"/>
      <c r="U139" s="182"/>
      <c r="V139" s="182"/>
      <c r="W139" s="182"/>
      <c r="X139" s="182"/>
      <c r="Y139" s="182"/>
      <c r="Z139" s="182"/>
      <c r="AA139" s="182"/>
      <c r="AB139" s="147"/>
      <c r="AC139" s="136" t="s">
        <v>734</v>
      </c>
      <c r="AD139" s="44" t="s">
        <v>747</v>
      </c>
    </row>
    <row r="140" spans="1:30" s="45" customFormat="1" ht="368.25" hidden="1" customHeight="1" x14ac:dyDescent="0.25">
      <c r="A140" s="190" t="s">
        <v>323</v>
      </c>
      <c r="B140" s="183" t="s">
        <v>322</v>
      </c>
      <c r="C140" s="183" t="s">
        <v>565</v>
      </c>
      <c r="D140" s="185" t="s">
        <v>935</v>
      </c>
      <c r="E140" s="183" t="s">
        <v>329</v>
      </c>
      <c r="F140" s="183" t="s">
        <v>703</v>
      </c>
      <c r="G140" s="147" t="s">
        <v>600</v>
      </c>
      <c r="H140" s="147" t="s">
        <v>656</v>
      </c>
      <c r="I140" s="86">
        <v>10</v>
      </c>
      <c r="J140" s="86">
        <v>10</v>
      </c>
      <c r="K140" s="155">
        <v>5</v>
      </c>
      <c r="L140" s="155" t="s">
        <v>853</v>
      </c>
      <c r="M140" s="177">
        <v>35</v>
      </c>
      <c r="N140" s="155">
        <v>35</v>
      </c>
      <c r="O140" s="155" t="s">
        <v>1015</v>
      </c>
      <c r="P140" s="86">
        <v>15</v>
      </c>
      <c r="Q140" s="219">
        <v>35</v>
      </c>
      <c r="R140" s="219"/>
      <c r="S140" s="219"/>
      <c r="T140" s="177">
        <v>35</v>
      </c>
      <c r="U140" s="177">
        <v>35</v>
      </c>
      <c r="V140" s="86">
        <v>40</v>
      </c>
      <c r="W140" s="86">
        <v>50</v>
      </c>
      <c r="X140" s="86">
        <v>60</v>
      </c>
      <c r="Y140" s="86">
        <v>70</v>
      </c>
      <c r="Z140" s="86">
        <v>80</v>
      </c>
      <c r="AA140" s="86">
        <v>90</v>
      </c>
      <c r="AB140" s="86">
        <v>100</v>
      </c>
      <c r="AC140" s="136" t="s">
        <v>734</v>
      </c>
      <c r="AD140" s="44" t="s">
        <v>759</v>
      </c>
    </row>
    <row r="141" spans="1:30" s="45" customFormat="1" ht="362.25" hidden="1" customHeight="1" x14ac:dyDescent="0.25">
      <c r="A141" s="46"/>
      <c r="B141" s="35"/>
      <c r="C141" s="35"/>
      <c r="D141" s="51"/>
      <c r="E141" s="35"/>
      <c r="F141" s="35"/>
      <c r="G141" s="100" t="s">
        <v>602</v>
      </c>
      <c r="H141" s="157" t="s">
        <v>649</v>
      </c>
      <c r="I141" s="158">
        <v>80</v>
      </c>
      <c r="J141" s="159">
        <v>80</v>
      </c>
      <c r="K141" s="160">
        <v>89</v>
      </c>
      <c r="L141" s="160" t="s">
        <v>854</v>
      </c>
      <c r="M141" s="160">
        <v>90</v>
      </c>
      <c r="N141" s="160">
        <v>90</v>
      </c>
      <c r="O141" s="160"/>
      <c r="P141" s="86">
        <v>90</v>
      </c>
      <c r="Q141" s="219">
        <v>95</v>
      </c>
      <c r="R141" s="219"/>
      <c r="S141" s="219"/>
      <c r="T141" s="86">
        <v>100</v>
      </c>
      <c r="U141" s="86">
        <v>100</v>
      </c>
      <c r="V141" s="86">
        <v>100</v>
      </c>
      <c r="W141" s="86">
        <v>100</v>
      </c>
      <c r="X141" s="86">
        <v>100</v>
      </c>
      <c r="Y141" s="86">
        <v>100</v>
      </c>
      <c r="Z141" s="86">
        <v>100</v>
      </c>
      <c r="AA141" s="86">
        <v>100</v>
      </c>
      <c r="AB141" s="86">
        <v>100</v>
      </c>
      <c r="AC141" s="136" t="s">
        <v>734</v>
      </c>
      <c r="AD141" s="44" t="s">
        <v>759</v>
      </c>
    </row>
    <row r="142" spans="1:30" s="45" customFormat="1" ht="267.75" hidden="1" customHeight="1" x14ac:dyDescent="0.25">
      <c r="A142" s="47" t="s">
        <v>566</v>
      </c>
      <c r="B142" s="183" t="s">
        <v>567</v>
      </c>
      <c r="C142" s="183" t="s">
        <v>657</v>
      </c>
      <c r="D142" s="185" t="s">
        <v>935</v>
      </c>
      <c r="E142" s="183" t="s">
        <v>568</v>
      </c>
      <c r="F142" s="183" t="s">
        <v>569</v>
      </c>
      <c r="G142" s="147" t="s">
        <v>603</v>
      </c>
      <c r="H142" s="92" t="s">
        <v>651</v>
      </c>
      <c r="I142" s="91">
        <v>50</v>
      </c>
      <c r="J142" s="86">
        <v>50</v>
      </c>
      <c r="K142" s="155">
        <v>70</v>
      </c>
      <c r="L142" s="155" t="s">
        <v>855</v>
      </c>
      <c r="M142" s="155">
        <v>60</v>
      </c>
      <c r="N142" s="155">
        <v>60</v>
      </c>
      <c r="O142" s="155"/>
      <c r="P142" s="86">
        <v>60</v>
      </c>
      <c r="Q142" s="219">
        <v>65</v>
      </c>
      <c r="R142" s="219"/>
      <c r="S142" s="219"/>
      <c r="T142" s="86">
        <v>70</v>
      </c>
      <c r="U142" s="86">
        <v>75</v>
      </c>
      <c r="V142" s="86">
        <v>80</v>
      </c>
      <c r="W142" s="86">
        <v>85</v>
      </c>
      <c r="X142" s="86">
        <v>90</v>
      </c>
      <c r="Y142" s="86">
        <v>90</v>
      </c>
      <c r="Z142" s="86">
        <v>90</v>
      </c>
      <c r="AA142" s="86">
        <v>90</v>
      </c>
      <c r="AB142" s="86">
        <v>90</v>
      </c>
      <c r="AC142" s="136" t="s">
        <v>734</v>
      </c>
      <c r="AD142" s="44" t="s">
        <v>759</v>
      </c>
    </row>
    <row r="143" spans="1:30" s="45" customFormat="1" ht="409.5" x14ac:dyDescent="0.25">
      <c r="A143" s="190" t="s">
        <v>604</v>
      </c>
      <c r="B143" s="183" t="s">
        <v>606</v>
      </c>
      <c r="C143" s="183" t="s">
        <v>608</v>
      </c>
      <c r="D143" s="185" t="s">
        <v>745</v>
      </c>
      <c r="E143" s="183" t="s">
        <v>609</v>
      </c>
      <c r="F143" s="477" t="s">
        <v>608</v>
      </c>
      <c r="G143" s="147" t="s">
        <v>612</v>
      </c>
      <c r="H143" s="147" t="s">
        <v>749</v>
      </c>
      <c r="I143" s="91">
        <v>4</v>
      </c>
      <c r="J143" s="86">
        <v>5</v>
      </c>
      <c r="K143" s="155">
        <v>13</v>
      </c>
      <c r="L143" s="155" t="s">
        <v>832</v>
      </c>
      <c r="M143" s="155">
        <v>6</v>
      </c>
      <c r="N143" s="155">
        <v>0</v>
      </c>
      <c r="O143" s="155" t="s">
        <v>1016</v>
      </c>
      <c r="P143" s="86">
        <v>6</v>
      </c>
      <c r="Q143" s="219">
        <v>10</v>
      </c>
      <c r="R143" s="219"/>
      <c r="S143" s="219"/>
      <c r="T143" s="86">
        <v>15</v>
      </c>
      <c r="U143" s="86">
        <v>20</v>
      </c>
      <c r="V143" s="86">
        <v>25</v>
      </c>
      <c r="W143" s="86">
        <v>30</v>
      </c>
      <c r="X143" s="86">
        <v>35</v>
      </c>
      <c r="Y143" s="86">
        <v>45</v>
      </c>
      <c r="Z143" s="86">
        <v>50</v>
      </c>
      <c r="AA143" s="86">
        <v>55</v>
      </c>
      <c r="AB143" s="86">
        <v>60</v>
      </c>
      <c r="AC143" s="136" t="s">
        <v>734</v>
      </c>
      <c r="AD143" s="48" t="s">
        <v>747</v>
      </c>
    </row>
    <row r="144" spans="1:30" s="45" customFormat="1" ht="173.25" x14ac:dyDescent="0.25">
      <c r="A144" s="190"/>
      <c r="B144" s="183"/>
      <c r="C144" s="183"/>
      <c r="D144" s="185"/>
      <c r="E144" s="184"/>
      <c r="F144" s="478"/>
      <c r="G144" s="147" t="s">
        <v>615</v>
      </c>
      <c r="H144" s="147" t="s">
        <v>750</v>
      </c>
      <c r="I144" s="91">
        <v>3</v>
      </c>
      <c r="J144" s="86">
        <v>5</v>
      </c>
      <c r="K144" s="155">
        <v>3</v>
      </c>
      <c r="L144" s="155" t="s">
        <v>833</v>
      </c>
      <c r="M144" s="155">
        <v>7</v>
      </c>
      <c r="N144" s="155">
        <v>15</v>
      </c>
      <c r="O144" s="155"/>
      <c r="P144" s="86">
        <v>7</v>
      </c>
      <c r="Q144" s="219">
        <v>9</v>
      </c>
      <c r="R144" s="219"/>
      <c r="S144" s="219"/>
      <c r="T144" s="86">
        <v>10</v>
      </c>
      <c r="U144" s="86">
        <v>15</v>
      </c>
      <c r="V144" s="86">
        <v>20</v>
      </c>
      <c r="W144" s="86">
        <v>25</v>
      </c>
      <c r="X144" s="86">
        <v>30</v>
      </c>
      <c r="Y144" s="86">
        <v>35</v>
      </c>
      <c r="Z144" s="86">
        <v>40</v>
      </c>
      <c r="AA144" s="86">
        <v>45</v>
      </c>
      <c r="AB144" s="86">
        <v>50</v>
      </c>
      <c r="AC144" s="136" t="s">
        <v>734</v>
      </c>
      <c r="AD144" s="48" t="s">
        <v>747</v>
      </c>
    </row>
    <row r="145" spans="1:31" s="45" customFormat="1" ht="173.25" hidden="1" customHeight="1" x14ac:dyDescent="0.25">
      <c r="A145" s="190"/>
      <c r="B145" s="183"/>
      <c r="C145" s="183"/>
      <c r="D145" s="185"/>
      <c r="E145" s="184"/>
      <c r="F145" s="478"/>
      <c r="G145" s="147" t="s">
        <v>614</v>
      </c>
      <c r="H145" s="147" t="s">
        <v>754</v>
      </c>
      <c r="I145" s="92">
        <v>1.2</v>
      </c>
      <c r="J145" s="86">
        <v>3</v>
      </c>
      <c r="K145" s="155">
        <v>4</v>
      </c>
      <c r="L145" s="155" t="s">
        <v>837</v>
      </c>
      <c r="M145" s="155">
        <v>5</v>
      </c>
      <c r="N145" s="155">
        <v>4</v>
      </c>
      <c r="O145" s="155" t="s">
        <v>1017</v>
      </c>
      <c r="P145" s="86">
        <v>5</v>
      </c>
      <c r="Q145" s="219">
        <v>7</v>
      </c>
      <c r="R145" s="219"/>
      <c r="S145" s="219"/>
      <c r="T145" s="86">
        <v>10</v>
      </c>
      <c r="U145" s="86">
        <v>15</v>
      </c>
      <c r="V145" s="86">
        <v>20</v>
      </c>
      <c r="W145" s="86">
        <v>20</v>
      </c>
      <c r="X145" s="86">
        <v>25</v>
      </c>
      <c r="Y145" s="86">
        <v>25</v>
      </c>
      <c r="Z145" s="86">
        <v>30</v>
      </c>
      <c r="AA145" s="86">
        <v>35</v>
      </c>
      <c r="AB145" s="86">
        <v>40</v>
      </c>
      <c r="AC145" s="136" t="s">
        <v>734</v>
      </c>
      <c r="AD145" s="44" t="s">
        <v>755</v>
      </c>
    </row>
    <row r="146" spans="1:31" s="45" customFormat="1" ht="315" hidden="1" customHeight="1" x14ac:dyDescent="0.25">
      <c r="A146" s="190"/>
      <c r="B146" s="183"/>
      <c r="C146" s="183"/>
      <c r="D146" s="185" t="s">
        <v>756</v>
      </c>
      <c r="E146" s="184"/>
      <c r="F146" s="478"/>
      <c r="G146" s="147" t="s">
        <v>613</v>
      </c>
      <c r="H146" s="147" t="s">
        <v>757</v>
      </c>
      <c r="I146" s="91">
        <v>0</v>
      </c>
      <c r="J146" s="86">
        <v>3</v>
      </c>
      <c r="K146" s="155">
        <v>25</v>
      </c>
      <c r="L146" s="155" t="s">
        <v>838</v>
      </c>
      <c r="M146" s="155">
        <v>5</v>
      </c>
      <c r="N146" s="155">
        <v>0</v>
      </c>
      <c r="O146" s="155" t="s">
        <v>1018</v>
      </c>
      <c r="P146" s="86">
        <v>5</v>
      </c>
      <c r="Q146" s="219">
        <v>10</v>
      </c>
      <c r="R146" s="219"/>
      <c r="S146" s="219"/>
      <c r="T146" s="86">
        <v>15</v>
      </c>
      <c r="U146" s="86">
        <v>20</v>
      </c>
      <c r="V146" s="86">
        <v>25</v>
      </c>
      <c r="W146" s="86">
        <v>30</v>
      </c>
      <c r="X146" s="86">
        <v>35</v>
      </c>
      <c r="Y146" s="86">
        <v>40</v>
      </c>
      <c r="Z146" s="86">
        <v>42</v>
      </c>
      <c r="AA146" s="86">
        <v>45</v>
      </c>
      <c r="AB146" s="86">
        <v>50</v>
      </c>
      <c r="AC146" s="136" t="s">
        <v>734</v>
      </c>
      <c r="AD146" s="44" t="s">
        <v>755</v>
      </c>
    </row>
    <row r="147" spans="1:31" s="45" customFormat="1" ht="173.25" x14ac:dyDescent="0.25">
      <c r="A147" s="43" t="s">
        <v>605</v>
      </c>
      <c r="B147" s="140" t="s">
        <v>607</v>
      </c>
      <c r="C147" s="183" t="s">
        <v>610</v>
      </c>
      <c r="D147" s="479" t="s">
        <v>745</v>
      </c>
      <c r="E147" s="183" t="s">
        <v>611</v>
      </c>
      <c r="F147" s="183" t="s">
        <v>610</v>
      </c>
      <c r="G147" s="147" t="s">
        <v>616</v>
      </c>
      <c r="H147" s="92" t="s">
        <v>751</v>
      </c>
      <c r="I147" s="91">
        <v>0</v>
      </c>
      <c r="J147" s="86">
        <v>1</v>
      </c>
      <c r="K147" s="155">
        <v>5</v>
      </c>
      <c r="L147" s="155" t="s">
        <v>834</v>
      </c>
      <c r="M147" s="155">
        <v>3</v>
      </c>
      <c r="N147" s="155">
        <v>3</v>
      </c>
      <c r="O147" s="155"/>
      <c r="P147" s="86">
        <v>3</v>
      </c>
      <c r="Q147" s="219">
        <v>7</v>
      </c>
      <c r="R147" s="219"/>
      <c r="S147" s="219"/>
      <c r="T147" s="86">
        <v>10</v>
      </c>
      <c r="U147" s="86">
        <v>15</v>
      </c>
      <c r="V147" s="86">
        <v>20</v>
      </c>
      <c r="W147" s="86">
        <v>25</v>
      </c>
      <c r="X147" s="86">
        <v>30</v>
      </c>
      <c r="Y147" s="86">
        <v>35</v>
      </c>
      <c r="Z147" s="86">
        <v>40</v>
      </c>
      <c r="AA147" s="86">
        <v>45</v>
      </c>
      <c r="AB147" s="86">
        <v>50</v>
      </c>
      <c r="AC147" s="136" t="s">
        <v>734</v>
      </c>
      <c r="AD147" s="44" t="s">
        <v>747</v>
      </c>
    </row>
    <row r="148" spans="1:31" s="45" customFormat="1" ht="157.5" x14ac:dyDescent="0.25">
      <c r="A148" s="50"/>
      <c r="B148" s="32"/>
      <c r="C148" s="183"/>
      <c r="D148" s="478"/>
      <c r="E148" s="183"/>
      <c r="F148" s="183"/>
      <c r="G148" s="147" t="s">
        <v>619</v>
      </c>
      <c r="H148" s="92" t="s">
        <v>752</v>
      </c>
      <c r="I148" s="91">
        <v>20</v>
      </c>
      <c r="J148" s="86">
        <v>30</v>
      </c>
      <c r="K148" s="155">
        <v>38</v>
      </c>
      <c r="L148" s="155" t="s">
        <v>835</v>
      </c>
      <c r="M148" s="155">
        <v>35</v>
      </c>
      <c r="N148" s="155">
        <v>35</v>
      </c>
      <c r="O148" s="155"/>
      <c r="P148" s="86">
        <v>35</v>
      </c>
      <c r="Q148" s="219">
        <v>40</v>
      </c>
      <c r="R148" s="219"/>
      <c r="S148" s="219"/>
      <c r="T148" s="86">
        <v>45</v>
      </c>
      <c r="U148" s="86">
        <v>50</v>
      </c>
      <c r="V148" s="86">
        <v>55</v>
      </c>
      <c r="W148" s="86">
        <v>60</v>
      </c>
      <c r="X148" s="86">
        <v>65</v>
      </c>
      <c r="Y148" s="86">
        <v>70</v>
      </c>
      <c r="Z148" s="86">
        <v>75</v>
      </c>
      <c r="AA148" s="86">
        <v>78</v>
      </c>
      <c r="AB148" s="86">
        <v>80</v>
      </c>
      <c r="AC148" s="136" t="s">
        <v>734</v>
      </c>
      <c r="AD148" s="44" t="s">
        <v>747</v>
      </c>
    </row>
    <row r="149" spans="1:31" s="45" customFormat="1" ht="132" hidden="1" customHeight="1" x14ac:dyDescent="0.25">
      <c r="A149" s="50"/>
      <c r="B149" s="32"/>
      <c r="C149" s="32"/>
      <c r="D149" s="480" t="s">
        <v>756</v>
      </c>
      <c r="E149" s="32"/>
      <c r="F149" s="32"/>
      <c r="G149" s="147" t="s">
        <v>618</v>
      </c>
      <c r="H149" s="92" t="s">
        <v>761</v>
      </c>
      <c r="I149" s="91">
        <v>5</v>
      </c>
      <c r="J149" s="86">
        <v>7</v>
      </c>
      <c r="K149" s="155">
        <v>7</v>
      </c>
      <c r="L149" s="155"/>
      <c r="M149" s="155">
        <v>9</v>
      </c>
      <c r="N149" s="155">
        <v>8</v>
      </c>
      <c r="O149" s="155" t="s">
        <v>1019</v>
      </c>
      <c r="P149" s="86">
        <v>9</v>
      </c>
      <c r="Q149" s="219">
        <v>11</v>
      </c>
      <c r="R149" s="219"/>
      <c r="S149" s="219"/>
      <c r="T149" s="86">
        <v>13</v>
      </c>
      <c r="U149" s="86">
        <v>14</v>
      </c>
      <c r="V149" s="86">
        <v>16</v>
      </c>
      <c r="W149" s="86">
        <v>18</v>
      </c>
      <c r="X149" s="86">
        <v>20</v>
      </c>
      <c r="Y149" s="86">
        <v>25</v>
      </c>
      <c r="Z149" s="86">
        <v>30</v>
      </c>
      <c r="AA149" s="86">
        <v>35</v>
      </c>
      <c r="AB149" s="86">
        <v>40</v>
      </c>
      <c r="AC149" s="136" t="s">
        <v>734</v>
      </c>
      <c r="AD149" s="44" t="s">
        <v>755</v>
      </c>
    </row>
    <row r="150" spans="1:31" s="45" customFormat="1" ht="346.5" hidden="1" customHeight="1" x14ac:dyDescent="0.25">
      <c r="A150" s="46"/>
      <c r="B150" s="35"/>
      <c r="C150" s="35"/>
      <c r="D150" s="481"/>
      <c r="E150" s="186"/>
      <c r="F150" s="35"/>
      <c r="G150" s="147" t="s">
        <v>617</v>
      </c>
      <c r="H150" s="92" t="s">
        <v>758</v>
      </c>
      <c r="I150" s="91">
        <v>0</v>
      </c>
      <c r="J150" s="86">
        <v>5</v>
      </c>
      <c r="K150" s="155">
        <v>30</v>
      </c>
      <c r="L150" s="155" t="s">
        <v>877</v>
      </c>
      <c r="M150" s="155">
        <v>10</v>
      </c>
      <c r="N150" s="155">
        <v>12</v>
      </c>
      <c r="O150" s="155" t="s">
        <v>1020</v>
      </c>
      <c r="P150" s="86">
        <v>10</v>
      </c>
      <c r="Q150" s="219">
        <v>15</v>
      </c>
      <c r="R150" s="219"/>
      <c r="S150" s="219"/>
      <c r="T150" s="86">
        <v>20</v>
      </c>
      <c r="U150" s="86">
        <v>25</v>
      </c>
      <c r="V150" s="86">
        <v>30</v>
      </c>
      <c r="W150" s="86">
        <v>35</v>
      </c>
      <c r="X150" s="86">
        <v>40</v>
      </c>
      <c r="Y150" s="86">
        <v>45</v>
      </c>
      <c r="Z150" s="86">
        <v>50</v>
      </c>
      <c r="AA150" s="86">
        <v>55</v>
      </c>
      <c r="AB150" s="86">
        <v>60</v>
      </c>
      <c r="AC150" s="136" t="s">
        <v>734</v>
      </c>
      <c r="AD150" s="44" t="s">
        <v>755</v>
      </c>
    </row>
    <row r="151" spans="1:31" ht="15.75" hidden="1" customHeight="1" x14ac:dyDescent="0.25">
      <c r="A151" s="39" t="s">
        <v>324</v>
      </c>
      <c r="B151" s="200" t="s">
        <v>27</v>
      </c>
      <c r="C151" s="474" t="s">
        <v>325</v>
      </c>
      <c r="D151" s="482"/>
      <c r="E151" s="482"/>
      <c r="F151" s="482"/>
      <c r="G151" s="482"/>
      <c r="H151" s="482"/>
      <c r="I151" s="426"/>
      <c r="J151" s="426"/>
      <c r="K151" s="426"/>
      <c r="L151" s="426"/>
      <c r="M151" s="426"/>
      <c r="N151" s="426"/>
      <c r="O151" s="426"/>
      <c r="P151" s="426"/>
      <c r="Q151" s="426"/>
      <c r="R151" s="426"/>
      <c r="S151" s="426"/>
      <c r="T151" s="426"/>
      <c r="U151" s="426"/>
      <c r="V151" s="426"/>
      <c r="W151" s="426"/>
      <c r="X151" s="426"/>
      <c r="Y151" s="426"/>
      <c r="Z151" s="426"/>
      <c r="AA151" s="426"/>
      <c r="AB151" s="427"/>
      <c r="AC151" s="178"/>
      <c r="AD151" s="178"/>
    </row>
    <row r="152" spans="1:31" s="5" customFormat="1" ht="216" hidden="1" customHeight="1" x14ac:dyDescent="0.25">
      <c r="A152" s="37" t="s">
        <v>330</v>
      </c>
      <c r="B152" s="139" t="s">
        <v>500</v>
      </c>
      <c r="C152" s="142" t="s">
        <v>497</v>
      </c>
      <c r="D152" s="135" t="s">
        <v>936</v>
      </c>
      <c r="E152" s="139" t="s">
        <v>331</v>
      </c>
      <c r="F152" s="142" t="s">
        <v>498</v>
      </c>
      <c r="G152" s="142" t="s">
        <v>502</v>
      </c>
      <c r="H152" s="54" t="s">
        <v>739</v>
      </c>
      <c r="I152" s="54">
        <v>6.6</v>
      </c>
      <c r="J152" s="142">
        <v>6.6</v>
      </c>
      <c r="K152" s="120">
        <v>6</v>
      </c>
      <c r="L152" s="120"/>
      <c r="M152" s="120">
        <v>6.7</v>
      </c>
      <c r="N152" s="120">
        <v>38.6</v>
      </c>
      <c r="O152" s="120" t="s">
        <v>1021</v>
      </c>
      <c r="P152" s="142">
        <v>6.7</v>
      </c>
      <c r="Q152" s="165">
        <v>6.7</v>
      </c>
      <c r="R152" s="165"/>
      <c r="S152" s="165"/>
      <c r="T152" s="142">
        <v>6.8</v>
      </c>
      <c r="U152" s="142">
        <v>6.8</v>
      </c>
      <c r="V152" s="142">
        <v>6.8</v>
      </c>
      <c r="W152" s="142">
        <v>6.9</v>
      </c>
      <c r="X152" s="142">
        <v>7</v>
      </c>
      <c r="Y152" s="142">
        <v>7</v>
      </c>
      <c r="Z152" s="142">
        <v>7</v>
      </c>
      <c r="AA152" s="142">
        <v>7.2</v>
      </c>
      <c r="AB152" s="142">
        <v>7.2</v>
      </c>
      <c r="AC152" s="136" t="s">
        <v>734</v>
      </c>
      <c r="AD152" s="4" t="s">
        <v>776</v>
      </c>
      <c r="AE152" s="12"/>
    </row>
    <row r="153" spans="1:31" s="5" customFormat="1" ht="236.25" hidden="1" customHeight="1" x14ac:dyDescent="0.25">
      <c r="A153" s="37" t="s">
        <v>332</v>
      </c>
      <c r="B153" s="139" t="s">
        <v>333</v>
      </c>
      <c r="C153" s="142" t="s">
        <v>704</v>
      </c>
      <c r="D153" s="135" t="s">
        <v>936</v>
      </c>
      <c r="E153" s="139" t="s">
        <v>501</v>
      </c>
      <c r="F153" s="142" t="s">
        <v>499</v>
      </c>
      <c r="G153" s="142" t="s">
        <v>503</v>
      </c>
      <c r="H153" s="142" t="s">
        <v>740</v>
      </c>
      <c r="I153" s="142">
        <v>2.5</v>
      </c>
      <c r="J153" s="142">
        <v>2.5</v>
      </c>
      <c r="K153" s="120">
        <v>2.5</v>
      </c>
      <c r="L153" s="120"/>
      <c r="M153" s="120">
        <v>2.5</v>
      </c>
      <c r="N153" s="120">
        <v>2.5</v>
      </c>
      <c r="O153" s="120" t="s">
        <v>1022</v>
      </c>
      <c r="P153" s="142">
        <v>2.5</v>
      </c>
      <c r="Q153" s="165">
        <v>2.6</v>
      </c>
      <c r="R153" s="165"/>
      <c r="S153" s="165"/>
      <c r="T153" s="142">
        <v>2.8</v>
      </c>
      <c r="U153" s="142">
        <v>3</v>
      </c>
      <c r="V153" s="142">
        <v>3</v>
      </c>
      <c r="W153" s="142">
        <v>3</v>
      </c>
      <c r="X153" s="142">
        <v>3.5</v>
      </c>
      <c r="Y153" s="142">
        <v>3.5</v>
      </c>
      <c r="Z153" s="142">
        <v>4</v>
      </c>
      <c r="AA153" s="142">
        <v>4.5</v>
      </c>
      <c r="AB153" s="142">
        <v>6</v>
      </c>
      <c r="AC153" s="136" t="s">
        <v>734</v>
      </c>
      <c r="AD153" s="4" t="s">
        <v>776</v>
      </c>
    </row>
    <row r="154" spans="1:31" ht="15.75" hidden="1" customHeight="1" x14ac:dyDescent="0.25">
      <c r="A154" s="188" t="s">
        <v>39</v>
      </c>
      <c r="B154" s="200" t="s">
        <v>28</v>
      </c>
      <c r="C154" s="474" t="s">
        <v>334</v>
      </c>
      <c r="D154" s="482"/>
      <c r="E154" s="482"/>
      <c r="F154" s="482"/>
      <c r="G154" s="482"/>
      <c r="H154" s="482"/>
      <c r="I154" s="426"/>
      <c r="J154" s="426"/>
      <c r="K154" s="426"/>
      <c r="L154" s="426"/>
      <c r="M154" s="426"/>
      <c r="N154" s="426"/>
      <c r="O154" s="426"/>
      <c r="P154" s="426"/>
      <c r="Q154" s="426"/>
      <c r="R154" s="426"/>
      <c r="S154" s="426"/>
      <c r="T154" s="426"/>
      <c r="U154" s="426"/>
      <c r="V154" s="426"/>
      <c r="W154" s="426"/>
      <c r="X154" s="426"/>
      <c r="Y154" s="426"/>
      <c r="Z154" s="426"/>
      <c r="AA154" s="426"/>
      <c r="AB154" s="427"/>
      <c r="AC154" s="53"/>
      <c r="AD154" s="53"/>
    </row>
    <row r="155" spans="1:31" s="5" customFormat="1" ht="141.75" hidden="1" customHeight="1" x14ac:dyDescent="0.25">
      <c r="A155" s="38" t="s">
        <v>335</v>
      </c>
      <c r="B155" s="139" t="s">
        <v>336</v>
      </c>
      <c r="C155" s="183" t="s">
        <v>492</v>
      </c>
      <c r="D155" s="135" t="s">
        <v>937</v>
      </c>
      <c r="E155" s="139" t="s">
        <v>338</v>
      </c>
      <c r="F155" s="139" t="s">
        <v>337</v>
      </c>
      <c r="G155" s="142" t="s">
        <v>344</v>
      </c>
      <c r="H155" s="54" t="s">
        <v>493</v>
      </c>
      <c r="I155" s="113">
        <v>40</v>
      </c>
      <c r="J155" s="113">
        <v>40</v>
      </c>
      <c r="K155" s="118">
        <v>40</v>
      </c>
      <c r="L155" s="118"/>
      <c r="M155" s="118">
        <v>41</v>
      </c>
      <c r="N155" s="118">
        <v>41</v>
      </c>
      <c r="O155" s="118"/>
      <c r="P155" s="113">
        <v>41</v>
      </c>
      <c r="Q155" s="215">
        <v>42</v>
      </c>
      <c r="R155" s="215"/>
      <c r="S155" s="215"/>
      <c r="T155" s="113">
        <v>43</v>
      </c>
      <c r="U155" s="113">
        <v>44</v>
      </c>
      <c r="V155" s="113">
        <v>45</v>
      </c>
      <c r="W155" s="113">
        <v>45</v>
      </c>
      <c r="X155" s="113">
        <v>46</v>
      </c>
      <c r="Y155" s="113">
        <v>46</v>
      </c>
      <c r="Z155" s="113">
        <v>47</v>
      </c>
      <c r="AA155" s="113">
        <v>48</v>
      </c>
      <c r="AB155" s="146">
        <v>48</v>
      </c>
      <c r="AC155" s="136" t="s">
        <v>734</v>
      </c>
      <c r="AD155" s="4" t="s">
        <v>450</v>
      </c>
    </row>
    <row r="156" spans="1:31" s="5" customFormat="1" ht="78.75" hidden="1" customHeight="1" x14ac:dyDescent="0.25">
      <c r="A156" s="41" t="s">
        <v>341</v>
      </c>
      <c r="B156" s="139" t="s">
        <v>339</v>
      </c>
      <c r="C156" s="139" t="s">
        <v>436</v>
      </c>
      <c r="D156" s="135" t="s">
        <v>937</v>
      </c>
      <c r="E156" s="139" t="s">
        <v>340</v>
      </c>
      <c r="F156" s="139" t="s">
        <v>424</v>
      </c>
      <c r="G156" s="142" t="s">
        <v>345</v>
      </c>
      <c r="H156" s="54" t="s">
        <v>494</v>
      </c>
      <c r="I156" s="142">
        <v>0.7</v>
      </c>
      <c r="J156" s="113">
        <v>1</v>
      </c>
      <c r="K156" s="118">
        <v>1</v>
      </c>
      <c r="L156" s="118"/>
      <c r="M156" s="118">
        <v>1</v>
      </c>
      <c r="N156" s="118">
        <v>1</v>
      </c>
      <c r="O156" s="118"/>
      <c r="P156" s="113">
        <v>1</v>
      </c>
      <c r="Q156" s="215">
        <v>1</v>
      </c>
      <c r="R156" s="215"/>
      <c r="S156" s="215"/>
      <c r="T156" s="113">
        <v>1.3</v>
      </c>
      <c r="U156" s="113">
        <v>1.5</v>
      </c>
      <c r="V156" s="113">
        <v>2</v>
      </c>
      <c r="W156" s="113">
        <v>2</v>
      </c>
      <c r="X156" s="113">
        <v>2</v>
      </c>
      <c r="Y156" s="113">
        <v>2</v>
      </c>
      <c r="Z156" s="113">
        <v>2.2999999999999998</v>
      </c>
      <c r="AA156" s="113">
        <v>2.5</v>
      </c>
      <c r="AB156" s="142">
        <v>3</v>
      </c>
      <c r="AC156" s="136" t="s">
        <v>734</v>
      </c>
      <c r="AD156" s="4" t="s">
        <v>450</v>
      </c>
    </row>
    <row r="157" spans="1:31" s="5" customFormat="1" ht="126" hidden="1" customHeight="1" x14ac:dyDescent="0.25">
      <c r="A157" s="41" t="s">
        <v>342</v>
      </c>
      <c r="B157" s="139" t="s">
        <v>689</v>
      </c>
      <c r="C157" s="139" t="s">
        <v>705</v>
      </c>
      <c r="D157" s="135" t="s">
        <v>937</v>
      </c>
      <c r="E157" s="139" t="s">
        <v>690</v>
      </c>
      <c r="F157" s="139" t="s">
        <v>495</v>
      </c>
      <c r="G157" s="142" t="s">
        <v>496</v>
      </c>
      <c r="H157" s="54" t="s">
        <v>343</v>
      </c>
      <c r="I157" s="54">
        <v>0.6</v>
      </c>
      <c r="J157" s="113">
        <v>1</v>
      </c>
      <c r="K157" s="118">
        <v>1</v>
      </c>
      <c r="L157" s="118"/>
      <c r="M157" s="118">
        <v>1.2</v>
      </c>
      <c r="N157" s="118">
        <v>1.2</v>
      </c>
      <c r="O157" s="118"/>
      <c r="P157" s="113">
        <v>1.2</v>
      </c>
      <c r="Q157" s="215">
        <v>1.2</v>
      </c>
      <c r="R157" s="215"/>
      <c r="S157" s="215"/>
      <c r="T157" s="113">
        <v>1.3</v>
      </c>
      <c r="U157" s="113">
        <v>1.8</v>
      </c>
      <c r="V157" s="113">
        <v>2</v>
      </c>
      <c r="W157" s="113">
        <v>2.2000000000000002</v>
      </c>
      <c r="X157" s="113">
        <v>2.5</v>
      </c>
      <c r="Y157" s="113">
        <v>3</v>
      </c>
      <c r="Z157" s="113">
        <v>3.5</v>
      </c>
      <c r="AA157" s="113">
        <v>4</v>
      </c>
      <c r="AB157" s="142">
        <v>4.4000000000000004</v>
      </c>
      <c r="AC157" s="136" t="s">
        <v>734</v>
      </c>
      <c r="AD157" s="4" t="s">
        <v>450</v>
      </c>
    </row>
    <row r="158" spans="1:31" ht="15.75" hidden="1" customHeight="1" x14ac:dyDescent="0.25">
      <c r="A158" s="188" t="s">
        <v>40</v>
      </c>
      <c r="B158" s="200" t="s">
        <v>29</v>
      </c>
      <c r="C158" s="474" t="s">
        <v>30</v>
      </c>
      <c r="D158" s="482"/>
      <c r="E158" s="482"/>
      <c r="F158" s="482"/>
      <c r="G158" s="482"/>
      <c r="H158" s="482"/>
      <c r="I158" s="426"/>
      <c r="J158" s="426"/>
      <c r="K158" s="426"/>
      <c r="L158" s="426"/>
      <c r="M158" s="426"/>
      <c r="N158" s="426"/>
      <c r="O158" s="426"/>
      <c r="P158" s="426"/>
      <c r="Q158" s="426"/>
      <c r="R158" s="426"/>
      <c r="S158" s="426"/>
      <c r="T158" s="426"/>
      <c r="U158" s="426"/>
      <c r="V158" s="426"/>
      <c r="W158" s="426"/>
      <c r="X158" s="426"/>
      <c r="Y158" s="426"/>
      <c r="Z158" s="426"/>
      <c r="AA158" s="426"/>
      <c r="AB158" s="427"/>
      <c r="AC158" s="136"/>
      <c r="AD158" s="53"/>
    </row>
    <row r="159" spans="1:31" ht="141.75" hidden="1" customHeight="1" x14ac:dyDescent="0.25">
      <c r="A159" s="143" t="s">
        <v>346</v>
      </c>
      <c r="B159" s="142" t="s">
        <v>347</v>
      </c>
      <c r="C159" s="142" t="s">
        <v>515</v>
      </c>
      <c r="D159" s="135" t="s">
        <v>938</v>
      </c>
      <c r="E159" s="142" t="s">
        <v>348</v>
      </c>
      <c r="F159" s="139" t="s">
        <v>516</v>
      </c>
      <c r="G159" s="142" t="s">
        <v>355</v>
      </c>
      <c r="H159" s="54" t="s">
        <v>519</v>
      </c>
      <c r="I159" s="78">
        <v>60</v>
      </c>
      <c r="J159" s="146">
        <v>61</v>
      </c>
      <c r="K159" s="104">
        <v>61</v>
      </c>
      <c r="L159" s="104"/>
      <c r="M159" s="176">
        <v>27</v>
      </c>
      <c r="N159" s="104">
        <v>27</v>
      </c>
      <c r="O159" s="104"/>
      <c r="P159" s="104">
        <v>62</v>
      </c>
      <c r="Q159" s="164">
        <v>63</v>
      </c>
      <c r="R159" s="164"/>
      <c r="S159" s="164"/>
      <c r="T159" s="104">
        <v>64</v>
      </c>
      <c r="U159" s="146">
        <v>65</v>
      </c>
      <c r="V159" s="146">
        <v>66</v>
      </c>
      <c r="W159" s="146">
        <v>67</v>
      </c>
      <c r="X159" s="146">
        <v>67</v>
      </c>
      <c r="Y159" s="146">
        <v>68</v>
      </c>
      <c r="Z159" s="146">
        <v>69</v>
      </c>
      <c r="AA159" s="146">
        <v>70</v>
      </c>
      <c r="AB159" s="146">
        <v>70</v>
      </c>
      <c r="AC159" s="136" t="s">
        <v>734</v>
      </c>
      <c r="AD159" s="4" t="s">
        <v>450</v>
      </c>
    </row>
    <row r="160" spans="1:31" ht="105" hidden="1" customHeight="1" x14ac:dyDescent="0.25">
      <c r="A160" s="143" t="s">
        <v>349</v>
      </c>
      <c r="B160" s="144" t="s">
        <v>351</v>
      </c>
      <c r="C160" s="144" t="s">
        <v>437</v>
      </c>
      <c r="D160" s="137" t="s">
        <v>938</v>
      </c>
      <c r="E160" s="144" t="s">
        <v>350</v>
      </c>
      <c r="F160" s="131" t="s">
        <v>517</v>
      </c>
      <c r="G160" s="144" t="s">
        <v>356</v>
      </c>
      <c r="H160" s="143" t="s">
        <v>520</v>
      </c>
      <c r="I160" s="150">
        <v>210</v>
      </c>
      <c r="J160" s="149">
        <v>210</v>
      </c>
      <c r="K160" s="124">
        <v>210</v>
      </c>
      <c r="L160" s="124"/>
      <c r="M160" s="124">
        <v>100</v>
      </c>
      <c r="N160" s="124">
        <v>100</v>
      </c>
      <c r="O160" s="124"/>
      <c r="P160" s="124">
        <v>250</v>
      </c>
      <c r="Q160" s="211">
        <v>270</v>
      </c>
      <c r="R160" s="211"/>
      <c r="S160" s="211"/>
      <c r="T160" s="124">
        <v>350</v>
      </c>
      <c r="U160" s="149">
        <v>450</v>
      </c>
      <c r="V160" s="149">
        <v>500</v>
      </c>
      <c r="W160" s="149">
        <v>550</v>
      </c>
      <c r="X160" s="149">
        <v>600</v>
      </c>
      <c r="Y160" s="149">
        <v>650</v>
      </c>
      <c r="Z160" s="149">
        <v>700</v>
      </c>
      <c r="AA160" s="149">
        <v>750</v>
      </c>
      <c r="AB160" s="149">
        <v>800</v>
      </c>
      <c r="AC160" s="132" t="s">
        <v>734</v>
      </c>
      <c r="AD160" s="145" t="s">
        <v>450</v>
      </c>
    </row>
    <row r="161" spans="1:30" ht="150.75" hidden="1" customHeight="1" x14ac:dyDescent="0.25">
      <c r="A161" s="142"/>
      <c r="B161" s="142"/>
      <c r="C161" s="142"/>
      <c r="D161" s="135" t="s">
        <v>938</v>
      </c>
      <c r="E161" s="142" t="s">
        <v>352</v>
      </c>
      <c r="F161" s="139" t="s">
        <v>518</v>
      </c>
      <c r="G161" s="142" t="s">
        <v>357</v>
      </c>
      <c r="H161" s="142" t="s">
        <v>354</v>
      </c>
      <c r="I161" s="146">
        <v>60</v>
      </c>
      <c r="J161" s="146">
        <v>61</v>
      </c>
      <c r="K161" s="104">
        <v>61</v>
      </c>
      <c r="L161" s="104"/>
      <c r="M161" s="176">
        <v>30</v>
      </c>
      <c r="N161" s="104">
        <v>30</v>
      </c>
      <c r="O161" s="104"/>
      <c r="P161" s="104">
        <v>62</v>
      </c>
      <c r="Q161" s="164">
        <v>63</v>
      </c>
      <c r="R161" s="164"/>
      <c r="S161" s="164"/>
      <c r="T161" s="104">
        <v>64</v>
      </c>
      <c r="U161" s="146">
        <v>65</v>
      </c>
      <c r="V161" s="146">
        <v>66</v>
      </c>
      <c r="W161" s="146">
        <v>67</v>
      </c>
      <c r="X161" s="146">
        <v>67</v>
      </c>
      <c r="Y161" s="146">
        <v>68</v>
      </c>
      <c r="Z161" s="146">
        <v>69</v>
      </c>
      <c r="AA161" s="146">
        <v>69</v>
      </c>
      <c r="AB161" s="146">
        <v>0.7</v>
      </c>
      <c r="AC161" s="136" t="s">
        <v>734</v>
      </c>
      <c r="AD161" s="136" t="s">
        <v>450</v>
      </c>
    </row>
    <row r="162" spans="1:30" ht="236.25" hidden="1" customHeight="1" x14ac:dyDescent="0.25">
      <c r="A162" s="142"/>
      <c r="B162" s="142"/>
      <c r="C162" s="142"/>
      <c r="D162" s="135" t="s">
        <v>718</v>
      </c>
      <c r="E162" s="142" t="s">
        <v>353</v>
      </c>
      <c r="F162" s="194" t="s">
        <v>706</v>
      </c>
      <c r="G162" s="200"/>
      <c r="H162" s="200"/>
      <c r="I162" s="146"/>
      <c r="J162" s="146"/>
      <c r="K162" s="146"/>
      <c r="L162" s="146" t="s">
        <v>878</v>
      </c>
      <c r="M162" s="146"/>
      <c r="N162" s="104"/>
      <c r="O162" s="104"/>
      <c r="P162" s="146"/>
      <c r="Q162" s="164"/>
      <c r="R162" s="164"/>
      <c r="S162" s="164"/>
      <c r="T162" s="146"/>
      <c r="U162" s="146"/>
      <c r="V162" s="146"/>
      <c r="W162" s="146"/>
      <c r="X162" s="146"/>
      <c r="Y162" s="146"/>
      <c r="Z162" s="146"/>
      <c r="AA162" s="146"/>
      <c r="AB162" s="146"/>
      <c r="AC162" s="136" t="s">
        <v>734</v>
      </c>
      <c r="AD162" s="136" t="s">
        <v>450</v>
      </c>
    </row>
    <row r="163" spans="1:30" s="5" customFormat="1" ht="348.75" hidden="1" customHeight="1" x14ac:dyDescent="0.25">
      <c r="A163" s="143" t="s">
        <v>358</v>
      </c>
      <c r="B163" s="144" t="s">
        <v>359</v>
      </c>
      <c r="C163" s="144" t="s">
        <v>507</v>
      </c>
      <c r="D163" s="135" t="s">
        <v>939</v>
      </c>
      <c r="E163" s="142" t="s">
        <v>360</v>
      </c>
      <c r="F163" s="139" t="s">
        <v>425</v>
      </c>
      <c r="G163" s="142" t="s">
        <v>366</v>
      </c>
      <c r="H163" s="54" t="s">
        <v>511</v>
      </c>
      <c r="I163" s="78">
        <v>52</v>
      </c>
      <c r="J163" s="146">
        <v>54</v>
      </c>
      <c r="K163" s="104">
        <v>54</v>
      </c>
      <c r="L163" s="104"/>
      <c r="M163" s="104">
        <v>55</v>
      </c>
      <c r="N163" s="104">
        <v>56</v>
      </c>
      <c r="O163" s="104"/>
      <c r="P163" s="146">
        <v>56</v>
      </c>
      <c r="Q163" s="164">
        <v>57</v>
      </c>
      <c r="R163" s="164"/>
      <c r="S163" s="164"/>
      <c r="T163" s="146">
        <v>59</v>
      </c>
      <c r="U163" s="146">
        <v>60</v>
      </c>
      <c r="V163" s="146">
        <v>62</v>
      </c>
      <c r="W163" s="146">
        <v>63</v>
      </c>
      <c r="X163" s="146">
        <v>65</v>
      </c>
      <c r="Y163" s="146">
        <v>66</v>
      </c>
      <c r="Z163" s="146">
        <v>67</v>
      </c>
      <c r="AA163" s="146">
        <v>69</v>
      </c>
      <c r="AB163" s="146">
        <v>70</v>
      </c>
      <c r="AC163" s="136" t="s">
        <v>734</v>
      </c>
      <c r="AD163" s="4" t="s">
        <v>450</v>
      </c>
    </row>
    <row r="164" spans="1:30" s="5" customFormat="1" ht="142.5" hidden="1" customHeight="1" x14ac:dyDescent="0.25">
      <c r="A164" s="55"/>
      <c r="B164" s="56"/>
      <c r="C164" s="56"/>
      <c r="D164" s="135" t="s">
        <v>939</v>
      </c>
      <c r="E164" s="142" t="s">
        <v>361</v>
      </c>
      <c r="F164" s="139" t="s">
        <v>363</v>
      </c>
      <c r="G164" s="142" t="s">
        <v>367</v>
      </c>
      <c r="H164" s="54" t="s">
        <v>660</v>
      </c>
      <c r="I164" s="78">
        <v>7</v>
      </c>
      <c r="J164" s="146">
        <v>8</v>
      </c>
      <c r="K164" s="104">
        <v>9</v>
      </c>
      <c r="L164" s="104"/>
      <c r="M164" s="104">
        <v>12</v>
      </c>
      <c r="N164" s="104">
        <v>12</v>
      </c>
      <c r="O164" s="104"/>
      <c r="P164" s="146">
        <v>12</v>
      </c>
      <c r="Q164" s="164">
        <v>16</v>
      </c>
      <c r="R164" s="164"/>
      <c r="S164" s="164"/>
      <c r="T164" s="146">
        <v>20</v>
      </c>
      <c r="U164" s="146">
        <v>24</v>
      </c>
      <c r="V164" s="146">
        <v>28</v>
      </c>
      <c r="W164" s="146">
        <v>32</v>
      </c>
      <c r="X164" s="146">
        <v>36</v>
      </c>
      <c r="Y164" s="146">
        <v>40</v>
      </c>
      <c r="Z164" s="146">
        <v>42</v>
      </c>
      <c r="AA164" s="146">
        <v>44</v>
      </c>
      <c r="AB164" s="146">
        <v>45</v>
      </c>
      <c r="AC164" s="136" t="s">
        <v>734</v>
      </c>
      <c r="AD164" s="4" t="s">
        <v>450</v>
      </c>
    </row>
    <row r="165" spans="1:30" s="5" customFormat="1" ht="141.75" hidden="1" customHeight="1" x14ac:dyDescent="0.25">
      <c r="A165" s="57"/>
      <c r="B165" s="58"/>
      <c r="C165" s="58"/>
      <c r="D165" s="135" t="s">
        <v>939</v>
      </c>
      <c r="E165" s="142" t="s">
        <v>362</v>
      </c>
      <c r="F165" s="18" t="s">
        <v>508</v>
      </c>
      <c r="G165" s="142" t="s">
        <v>369</v>
      </c>
      <c r="H165" s="54" t="s">
        <v>711</v>
      </c>
      <c r="I165" s="78">
        <v>10</v>
      </c>
      <c r="J165" s="146">
        <v>12</v>
      </c>
      <c r="K165" s="104">
        <v>12</v>
      </c>
      <c r="L165" s="104"/>
      <c r="M165" s="104">
        <v>12</v>
      </c>
      <c r="N165" s="104">
        <v>12</v>
      </c>
      <c r="O165" s="104"/>
      <c r="P165" s="146">
        <v>12</v>
      </c>
      <c r="Q165" s="164">
        <v>13</v>
      </c>
      <c r="R165" s="164"/>
      <c r="S165" s="164"/>
      <c r="T165" s="146">
        <v>13</v>
      </c>
      <c r="U165" s="146">
        <v>14</v>
      </c>
      <c r="V165" s="146">
        <v>14</v>
      </c>
      <c r="W165" s="146">
        <v>15</v>
      </c>
      <c r="X165" s="146">
        <v>15</v>
      </c>
      <c r="Y165" s="146">
        <v>16</v>
      </c>
      <c r="Z165" s="146">
        <v>17</v>
      </c>
      <c r="AA165" s="146">
        <v>18</v>
      </c>
      <c r="AB165" s="146">
        <v>20</v>
      </c>
      <c r="AC165" s="136" t="s">
        <v>734</v>
      </c>
      <c r="AD165" s="4" t="s">
        <v>450</v>
      </c>
    </row>
    <row r="166" spans="1:30" s="5" customFormat="1" ht="189" hidden="1" customHeight="1" x14ac:dyDescent="0.25">
      <c r="A166" s="143" t="s">
        <v>368</v>
      </c>
      <c r="B166" s="144" t="s">
        <v>364</v>
      </c>
      <c r="C166" s="144" t="s">
        <v>659</v>
      </c>
      <c r="D166" s="141" t="s">
        <v>940</v>
      </c>
      <c r="E166" s="144" t="s">
        <v>365</v>
      </c>
      <c r="F166" s="66" t="s">
        <v>509</v>
      </c>
      <c r="G166" s="142" t="s">
        <v>543</v>
      </c>
      <c r="H166" s="54" t="s">
        <v>510</v>
      </c>
      <c r="I166" s="103">
        <v>20</v>
      </c>
      <c r="J166" s="104">
        <v>23</v>
      </c>
      <c r="K166" s="104">
        <v>23</v>
      </c>
      <c r="L166" s="104"/>
      <c r="M166" s="176">
        <v>10</v>
      </c>
      <c r="N166" s="104">
        <v>10</v>
      </c>
      <c r="O166" s="104"/>
      <c r="P166" s="104">
        <v>25</v>
      </c>
      <c r="Q166" s="164">
        <v>25</v>
      </c>
      <c r="R166" s="164"/>
      <c r="S166" s="164"/>
      <c r="T166" s="104">
        <v>25</v>
      </c>
      <c r="U166" s="104">
        <v>25</v>
      </c>
      <c r="V166" s="104">
        <v>25</v>
      </c>
      <c r="W166" s="104">
        <v>25</v>
      </c>
      <c r="X166" s="104">
        <v>25</v>
      </c>
      <c r="Y166" s="104">
        <v>25</v>
      </c>
      <c r="Z166" s="104">
        <v>24</v>
      </c>
      <c r="AA166" s="104">
        <v>23</v>
      </c>
      <c r="AB166" s="146">
        <v>20</v>
      </c>
      <c r="AC166" s="136" t="s">
        <v>734</v>
      </c>
      <c r="AD166" s="4" t="s">
        <v>450</v>
      </c>
    </row>
    <row r="167" spans="1:30" ht="18.75" hidden="1" customHeight="1" x14ac:dyDescent="0.25">
      <c r="A167" s="199" t="s">
        <v>404</v>
      </c>
      <c r="B167" s="181" t="s">
        <v>41</v>
      </c>
      <c r="C167" s="395" t="s">
        <v>42</v>
      </c>
      <c r="D167" s="445"/>
      <c r="E167" s="445"/>
      <c r="F167" s="445"/>
      <c r="G167" s="445"/>
      <c r="H167" s="445"/>
      <c r="I167" s="445"/>
      <c r="J167" s="445"/>
      <c r="K167" s="445"/>
      <c r="L167" s="445"/>
      <c r="M167" s="445"/>
      <c r="N167" s="445"/>
      <c r="O167" s="445"/>
      <c r="P167" s="445"/>
      <c r="Q167" s="445"/>
      <c r="R167" s="445"/>
      <c r="S167" s="445"/>
      <c r="T167" s="445"/>
      <c r="U167" s="445"/>
      <c r="V167" s="445"/>
      <c r="W167" s="445"/>
      <c r="X167" s="445"/>
      <c r="Y167" s="445"/>
      <c r="Z167" s="445"/>
      <c r="AA167" s="445"/>
      <c r="AB167" s="445"/>
      <c r="AC167" s="445"/>
      <c r="AD167" s="445"/>
    </row>
    <row r="168" spans="1:30" ht="15.75" hidden="1" customHeight="1" x14ac:dyDescent="0.25">
      <c r="A168" s="60" t="s">
        <v>48</v>
      </c>
      <c r="B168" s="200" t="s">
        <v>43</v>
      </c>
      <c r="C168" s="483" t="s">
        <v>44</v>
      </c>
      <c r="D168" s="445"/>
      <c r="E168" s="445"/>
      <c r="F168" s="445"/>
      <c r="G168" s="445"/>
      <c r="H168" s="445"/>
      <c r="I168" s="445"/>
      <c r="J168" s="445"/>
      <c r="K168" s="445"/>
      <c r="L168" s="445"/>
      <c r="M168" s="445"/>
      <c r="N168" s="445"/>
      <c r="O168" s="445"/>
      <c r="P168" s="445"/>
      <c r="Q168" s="445"/>
      <c r="R168" s="445"/>
      <c r="S168" s="445"/>
      <c r="T168" s="445"/>
      <c r="U168" s="445"/>
      <c r="V168" s="445"/>
      <c r="W168" s="445"/>
      <c r="X168" s="445"/>
      <c r="Y168" s="445"/>
      <c r="Z168" s="445"/>
      <c r="AA168" s="445"/>
      <c r="AB168" s="445"/>
      <c r="AC168" s="445"/>
      <c r="AD168" s="445"/>
    </row>
    <row r="169" spans="1:30" s="5" customFormat="1" ht="389.25" hidden="1" customHeight="1" x14ac:dyDescent="0.25">
      <c r="A169" s="139" t="s">
        <v>407</v>
      </c>
      <c r="B169" s="139" t="s">
        <v>408</v>
      </c>
      <c r="C169" s="183" t="s">
        <v>475</v>
      </c>
      <c r="D169" s="135" t="s">
        <v>941</v>
      </c>
      <c r="E169" s="139" t="s">
        <v>471</v>
      </c>
      <c r="F169" s="139" t="s">
        <v>712</v>
      </c>
      <c r="G169" s="147" t="s">
        <v>428</v>
      </c>
      <c r="H169" s="147" t="s">
        <v>512</v>
      </c>
      <c r="I169" s="147">
        <v>59.5</v>
      </c>
      <c r="J169" s="142">
        <v>67.3</v>
      </c>
      <c r="K169" s="120">
        <v>68.91</v>
      </c>
      <c r="L169" s="120" t="s">
        <v>839</v>
      </c>
      <c r="M169" s="120">
        <v>67.3</v>
      </c>
      <c r="N169" s="120">
        <v>72.09</v>
      </c>
      <c r="O169" s="120" t="s">
        <v>1023</v>
      </c>
      <c r="P169" s="142">
        <v>67.3</v>
      </c>
      <c r="Q169" s="165">
        <v>67.3</v>
      </c>
      <c r="R169" s="165"/>
      <c r="S169" s="165"/>
      <c r="T169" s="142">
        <v>67.3</v>
      </c>
      <c r="U169" s="142">
        <v>67.3</v>
      </c>
      <c r="V169" s="142">
        <v>67.3</v>
      </c>
      <c r="W169" s="142">
        <v>67.3</v>
      </c>
      <c r="X169" s="142">
        <v>67.3</v>
      </c>
      <c r="Y169" s="142">
        <v>67.3</v>
      </c>
      <c r="Z169" s="142">
        <v>67.3</v>
      </c>
      <c r="AA169" s="142">
        <v>67.3</v>
      </c>
      <c r="AB169" s="142">
        <v>80</v>
      </c>
      <c r="AC169" s="4" t="s">
        <v>731</v>
      </c>
      <c r="AD169" s="4" t="s">
        <v>452</v>
      </c>
    </row>
    <row r="170" spans="1:30" s="5" customFormat="1" ht="284.25" hidden="1" customHeight="1" x14ac:dyDescent="0.25">
      <c r="A170" s="38"/>
      <c r="B170" s="12"/>
      <c r="C170" s="32"/>
      <c r="D170" s="31" t="s">
        <v>942</v>
      </c>
      <c r="E170" s="12" t="s">
        <v>472</v>
      </c>
      <c r="F170" s="12" t="s">
        <v>513</v>
      </c>
      <c r="G170" s="56"/>
      <c r="H170" s="56"/>
      <c r="I170" s="142"/>
      <c r="J170" s="142"/>
      <c r="K170" s="120"/>
      <c r="L170" s="120" t="s">
        <v>880</v>
      </c>
      <c r="M170" s="120"/>
      <c r="N170" s="120"/>
      <c r="O170" s="120" t="s">
        <v>1024</v>
      </c>
      <c r="P170" s="142"/>
      <c r="Q170" s="165"/>
      <c r="R170" s="165"/>
      <c r="S170" s="165"/>
      <c r="T170" s="142"/>
      <c r="U170" s="142"/>
      <c r="V170" s="142"/>
      <c r="W170" s="142"/>
      <c r="X170" s="142"/>
      <c r="Y170" s="142"/>
      <c r="Z170" s="142"/>
      <c r="AA170" s="142"/>
      <c r="AB170" s="142"/>
      <c r="AC170" s="145" t="s">
        <v>731</v>
      </c>
      <c r="AD170" s="4" t="s">
        <v>452</v>
      </c>
    </row>
    <row r="171" spans="1:30" s="5" customFormat="1" ht="372" hidden="1" customHeight="1" x14ac:dyDescent="0.25">
      <c r="A171" s="139"/>
      <c r="B171" s="139"/>
      <c r="C171" s="183"/>
      <c r="D171" s="135" t="s">
        <v>942</v>
      </c>
      <c r="E171" s="139" t="s">
        <v>473</v>
      </c>
      <c r="F171" s="139" t="s">
        <v>742</v>
      </c>
      <c r="G171" s="142"/>
      <c r="H171" s="142"/>
      <c r="I171" s="58"/>
      <c r="J171" s="58"/>
      <c r="K171" s="125"/>
      <c r="L171" s="125" t="s">
        <v>879</v>
      </c>
      <c r="M171" s="120"/>
      <c r="N171" s="120"/>
      <c r="O171" s="120" t="s">
        <v>1025</v>
      </c>
      <c r="P171" s="58"/>
      <c r="Q171" s="222"/>
      <c r="R171" s="222"/>
      <c r="S171" s="222"/>
      <c r="T171" s="58"/>
      <c r="U171" s="58"/>
      <c r="V171" s="58"/>
      <c r="W171" s="58"/>
      <c r="X171" s="58"/>
      <c r="Y171" s="58"/>
      <c r="Z171" s="58"/>
      <c r="AA171" s="58"/>
      <c r="AB171" s="58"/>
      <c r="AC171" s="136" t="s">
        <v>732</v>
      </c>
      <c r="AD171" s="4" t="s">
        <v>743</v>
      </c>
    </row>
    <row r="172" spans="1:30" s="5" customFormat="1" ht="390" hidden="1" customHeight="1" x14ac:dyDescent="0.25">
      <c r="A172" s="38" t="s">
        <v>409</v>
      </c>
      <c r="B172" s="7" t="s">
        <v>410</v>
      </c>
      <c r="C172" s="35" t="s">
        <v>375</v>
      </c>
      <c r="D172" s="34" t="s">
        <v>57</v>
      </c>
      <c r="E172" s="7" t="s">
        <v>474</v>
      </c>
      <c r="F172" s="7" t="s">
        <v>730</v>
      </c>
      <c r="G172" s="58" t="s">
        <v>883</v>
      </c>
      <c r="H172" s="58"/>
      <c r="I172" s="58"/>
      <c r="J172" s="58"/>
      <c r="K172" s="58"/>
      <c r="L172" s="58" t="s">
        <v>882</v>
      </c>
      <c r="M172" s="142"/>
      <c r="N172" s="175"/>
      <c r="O172" s="125" t="s">
        <v>1026</v>
      </c>
      <c r="P172" s="58"/>
      <c r="Q172" s="222"/>
      <c r="R172" s="222"/>
      <c r="S172" s="222"/>
      <c r="T172" s="58"/>
      <c r="U172" s="58"/>
      <c r="V172" s="58"/>
      <c r="W172" s="58"/>
      <c r="X172" s="58"/>
      <c r="Y172" s="58"/>
      <c r="Z172" s="58"/>
      <c r="AA172" s="58"/>
      <c r="AB172" s="58"/>
      <c r="AC172" s="16" t="s">
        <v>731</v>
      </c>
      <c r="AD172" s="4" t="s">
        <v>452</v>
      </c>
    </row>
    <row r="173" spans="1:30" ht="15.75" hidden="1" customHeight="1" x14ac:dyDescent="0.25">
      <c r="A173" s="187" t="s">
        <v>49</v>
      </c>
      <c r="B173" s="136" t="s">
        <v>46</v>
      </c>
      <c r="C173" s="484" t="s">
        <v>45</v>
      </c>
      <c r="D173" s="445"/>
      <c r="E173" s="445"/>
      <c r="F173" s="445"/>
      <c r="G173" s="445"/>
      <c r="H173" s="441"/>
      <c r="I173" s="193"/>
      <c r="J173" s="200"/>
      <c r="K173" s="200"/>
      <c r="L173" s="200"/>
      <c r="M173" s="200"/>
      <c r="N173" s="128"/>
      <c r="O173" s="128"/>
      <c r="P173" s="200"/>
      <c r="Q173" s="210"/>
      <c r="R173" s="210"/>
      <c r="S173" s="210"/>
      <c r="T173" s="200"/>
      <c r="U173" s="200"/>
      <c r="V173" s="200"/>
      <c r="W173" s="200"/>
      <c r="X173" s="200"/>
      <c r="Y173" s="200"/>
      <c r="Z173" s="200"/>
      <c r="AA173" s="200"/>
      <c r="AB173" s="142"/>
      <c r="AC173" s="4"/>
      <c r="AD173" s="4"/>
    </row>
    <row r="174" spans="1:30" ht="157.5" hidden="1" customHeight="1" x14ac:dyDescent="0.25">
      <c r="A174" s="61" t="s">
        <v>661</v>
      </c>
      <c r="B174" s="7" t="s">
        <v>662</v>
      </c>
      <c r="C174" s="35" t="s">
        <v>477</v>
      </c>
      <c r="D174" s="135" t="s">
        <v>713</v>
      </c>
      <c r="E174" s="62" t="s">
        <v>666</v>
      </c>
      <c r="F174" s="115" t="s">
        <v>478</v>
      </c>
      <c r="G174" s="68" t="s">
        <v>476</v>
      </c>
      <c r="H174" s="54" t="s">
        <v>763</v>
      </c>
      <c r="I174" s="78">
        <v>0</v>
      </c>
      <c r="J174" s="146">
        <v>0</v>
      </c>
      <c r="K174" s="146">
        <v>0</v>
      </c>
      <c r="L174" s="146" t="s">
        <v>893</v>
      </c>
      <c r="M174" s="146">
        <v>1</v>
      </c>
      <c r="N174" s="104">
        <v>0</v>
      </c>
      <c r="O174" s="104" t="s">
        <v>1027</v>
      </c>
      <c r="P174" s="146">
        <v>1</v>
      </c>
      <c r="Q174" s="164">
        <v>1</v>
      </c>
      <c r="R174" s="164"/>
      <c r="S174" s="164"/>
      <c r="T174" s="146">
        <v>2</v>
      </c>
      <c r="U174" s="146">
        <v>2</v>
      </c>
      <c r="V174" s="146">
        <v>3</v>
      </c>
      <c r="W174" s="146">
        <v>3</v>
      </c>
      <c r="X174" s="146">
        <v>4</v>
      </c>
      <c r="Y174" s="146">
        <v>4</v>
      </c>
      <c r="Z174" s="146">
        <v>5</v>
      </c>
      <c r="AA174" s="146">
        <v>5</v>
      </c>
      <c r="AB174" s="146">
        <v>5</v>
      </c>
      <c r="AC174" s="4" t="s">
        <v>453</v>
      </c>
      <c r="AD174" s="4" t="s">
        <v>453</v>
      </c>
    </row>
    <row r="175" spans="1:30" ht="126" hidden="1" customHeight="1" x14ac:dyDescent="0.25">
      <c r="A175" s="37" t="s">
        <v>376</v>
      </c>
      <c r="B175" s="131" t="s">
        <v>663</v>
      </c>
      <c r="C175" s="140" t="s">
        <v>442</v>
      </c>
      <c r="D175" s="135" t="s">
        <v>943</v>
      </c>
      <c r="E175" s="62" t="s">
        <v>665</v>
      </c>
      <c r="F175" s="194" t="s">
        <v>667</v>
      </c>
      <c r="G175" s="69" t="s">
        <v>392</v>
      </c>
      <c r="H175" s="144" t="s">
        <v>764</v>
      </c>
      <c r="I175" s="149">
        <v>0</v>
      </c>
      <c r="J175" s="146">
        <v>0</v>
      </c>
      <c r="K175" s="104">
        <v>0</v>
      </c>
      <c r="L175" s="104"/>
      <c r="M175" s="104">
        <v>0</v>
      </c>
      <c r="N175" s="104">
        <v>0</v>
      </c>
      <c r="O175" s="104" t="s">
        <v>1028</v>
      </c>
      <c r="P175" s="146">
        <v>0</v>
      </c>
      <c r="Q175" s="164">
        <v>120</v>
      </c>
      <c r="R175" s="164"/>
      <c r="S175" s="164"/>
      <c r="T175" s="146">
        <v>120</v>
      </c>
      <c r="U175" s="146">
        <v>170</v>
      </c>
      <c r="V175" s="146">
        <v>180</v>
      </c>
      <c r="W175" s="146">
        <v>300</v>
      </c>
      <c r="X175" s="146">
        <v>300</v>
      </c>
      <c r="Y175" s="146">
        <v>300</v>
      </c>
      <c r="Z175" s="146">
        <v>300</v>
      </c>
      <c r="AA175" s="146">
        <v>300</v>
      </c>
      <c r="AB175" s="146">
        <v>300</v>
      </c>
      <c r="AC175" s="4" t="s">
        <v>733</v>
      </c>
      <c r="AD175" s="4" t="s">
        <v>743</v>
      </c>
    </row>
    <row r="176" spans="1:30" ht="63.75" hidden="1" customHeight="1" x14ac:dyDescent="0.25">
      <c r="A176" s="38"/>
      <c r="B176" s="12"/>
      <c r="C176" s="32"/>
      <c r="D176" s="135"/>
      <c r="E176" s="62" t="s">
        <v>674</v>
      </c>
      <c r="F176" s="194" t="s">
        <v>668</v>
      </c>
      <c r="G176" s="200"/>
      <c r="H176" s="200"/>
      <c r="I176" s="200"/>
      <c r="J176" s="200"/>
      <c r="K176" s="200"/>
      <c r="L176" s="142"/>
      <c r="M176" s="200"/>
      <c r="N176" s="120"/>
      <c r="O176" s="120" t="s">
        <v>1028</v>
      </c>
      <c r="P176" s="142"/>
      <c r="Q176" s="165"/>
      <c r="R176" s="165"/>
      <c r="S176" s="165"/>
      <c r="T176" s="142"/>
      <c r="U176" s="142"/>
      <c r="V176" s="142"/>
      <c r="W176" s="200"/>
      <c r="X176" s="200"/>
      <c r="Y176" s="200"/>
      <c r="Z176" s="200"/>
      <c r="AA176" s="200"/>
      <c r="AB176" s="142"/>
      <c r="AC176" s="4" t="s">
        <v>733</v>
      </c>
      <c r="AD176" s="4" t="s">
        <v>743</v>
      </c>
    </row>
    <row r="177" spans="1:30" ht="58.5" hidden="1" customHeight="1" x14ac:dyDescent="0.25">
      <c r="A177" s="38"/>
      <c r="B177" s="12"/>
      <c r="C177" s="32"/>
      <c r="D177" s="135"/>
      <c r="E177" s="62" t="s">
        <v>675</v>
      </c>
      <c r="F177" s="194" t="s">
        <v>669</v>
      </c>
      <c r="G177" s="192"/>
      <c r="H177" s="192"/>
      <c r="I177" s="192"/>
      <c r="J177" s="192"/>
      <c r="K177" s="192"/>
      <c r="L177" s="138"/>
      <c r="M177" s="192"/>
      <c r="N177" s="120"/>
      <c r="O177" s="120" t="s">
        <v>1028</v>
      </c>
      <c r="P177" s="142"/>
      <c r="Q177" s="165"/>
      <c r="R177" s="165"/>
      <c r="S177" s="165"/>
      <c r="T177" s="142"/>
      <c r="U177" s="142"/>
      <c r="V177" s="142"/>
      <c r="W177" s="200"/>
      <c r="X177" s="192"/>
      <c r="Y177" s="192"/>
      <c r="Z177" s="192"/>
      <c r="AA177" s="192"/>
      <c r="AB177" s="138"/>
      <c r="AC177" s="4" t="s">
        <v>733</v>
      </c>
      <c r="AD177" s="4" t="s">
        <v>743</v>
      </c>
    </row>
    <row r="178" spans="1:30" s="5" customFormat="1" ht="288.75" hidden="1" customHeight="1" x14ac:dyDescent="0.25">
      <c r="A178" s="38"/>
      <c r="B178" s="12"/>
      <c r="C178" s="32"/>
      <c r="D178" s="135" t="s">
        <v>944</v>
      </c>
      <c r="E178" s="62" t="s">
        <v>380</v>
      </c>
      <c r="F178" s="139" t="s">
        <v>670</v>
      </c>
      <c r="G178" s="200"/>
      <c r="H178" s="200"/>
      <c r="I178" s="104">
        <v>0</v>
      </c>
      <c r="J178" s="104">
        <v>0</v>
      </c>
      <c r="K178" s="104">
        <v>0</v>
      </c>
      <c r="L178" s="104" t="s">
        <v>797</v>
      </c>
      <c r="M178" s="104"/>
      <c r="N178" s="104">
        <v>0</v>
      </c>
      <c r="O178" s="104" t="s">
        <v>1029</v>
      </c>
      <c r="P178" s="142"/>
      <c r="Q178" s="165"/>
      <c r="R178" s="165"/>
      <c r="S178" s="165"/>
      <c r="T178" s="142"/>
      <c r="U178" s="142"/>
      <c r="V178" s="142"/>
      <c r="W178" s="200"/>
      <c r="X178" s="200"/>
      <c r="Y178" s="200"/>
      <c r="Z178" s="200"/>
      <c r="AA178" s="200"/>
      <c r="AB178" s="142"/>
      <c r="AC178" s="4" t="s">
        <v>733</v>
      </c>
      <c r="AD178" s="4" t="s">
        <v>743</v>
      </c>
    </row>
    <row r="179" spans="1:30" s="5" customFormat="1" ht="109.5" hidden="1" customHeight="1" x14ac:dyDescent="0.25">
      <c r="A179" s="37" t="s">
        <v>382</v>
      </c>
      <c r="B179" s="131" t="s">
        <v>678</v>
      </c>
      <c r="C179" s="140" t="s">
        <v>386</v>
      </c>
      <c r="D179" s="135" t="s">
        <v>945</v>
      </c>
      <c r="E179" s="62" t="s">
        <v>679</v>
      </c>
      <c r="F179" s="139" t="s">
        <v>381</v>
      </c>
      <c r="G179" s="69" t="s">
        <v>393</v>
      </c>
      <c r="H179" s="144" t="s">
        <v>714</v>
      </c>
      <c r="I179" s="146"/>
      <c r="J179" s="87"/>
      <c r="K179" s="87"/>
      <c r="L179" s="146" t="s">
        <v>890</v>
      </c>
      <c r="M179" s="87">
        <v>1</v>
      </c>
      <c r="N179" s="104">
        <v>0</v>
      </c>
      <c r="O179" s="104" t="s">
        <v>1030</v>
      </c>
      <c r="P179" s="146">
        <v>1</v>
      </c>
      <c r="Q179" s="164">
        <v>2</v>
      </c>
      <c r="R179" s="164"/>
      <c r="S179" s="164"/>
      <c r="T179" s="146">
        <v>3</v>
      </c>
      <c r="U179" s="146">
        <v>3</v>
      </c>
      <c r="V179" s="146">
        <v>3</v>
      </c>
      <c r="W179" s="87">
        <v>3</v>
      </c>
      <c r="X179" s="87">
        <v>3</v>
      </c>
      <c r="Y179" s="87">
        <v>3</v>
      </c>
      <c r="Z179" s="87">
        <v>3</v>
      </c>
      <c r="AA179" s="87">
        <v>3</v>
      </c>
      <c r="AB179" s="146">
        <v>3</v>
      </c>
      <c r="AC179" s="4" t="s">
        <v>733</v>
      </c>
      <c r="AD179" s="4" t="s">
        <v>743</v>
      </c>
    </row>
    <row r="180" spans="1:30" s="5" customFormat="1" ht="330.75" hidden="1" customHeight="1" x14ac:dyDescent="0.25">
      <c r="A180" s="38"/>
      <c r="B180" s="12"/>
      <c r="C180" s="32"/>
      <c r="D180" s="135" t="s">
        <v>506</v>
      </c>
      <c r="E180" s="62" t="s">
        <v>680</v>
      </c>
      <c r="F180" s="139" t="s">
        <v>664</v>
      </c>
      <c r="G180" s="200"/>
      <c r="H180" s="200"/>
      <c r="I180" s="87"/>
      <c r="J180" s="87"/>
      <c r="K180" s="87"/>
      <c r="L180" s="146" t="s">
        <v>891</v>
      </c>
      <c r="M180" s="87"/>
      <c r="N180" s="104">
        <v>0</v>
      </c>
      <c r="O180" s="104" t="s">
        <v>1031</v>
      </c>
      <c r="P180" s="146"/>
      <c r="Q180" s="164"/>
      <c r="R180" s="164"/>
      <c r="S180" s="164"/>
      <c r="T180" s="146"/>
      <c r="U180" s="146"/>
      <c r="V180" s="146"/>
      <c r="W180" s="87"/>
      <c r="X180" s="87"/>
      <c r="Y180" s="87"/>
      <c r="Z180" s="87"/>
      <c r="AA180" s="87"/>
      <c r="AB180" s="146"/>
      <c r="AC180" s="4" t="s">
        <v>733</v>
      </c>
      <c r="AD180" s="4" t="s">
        <v>743</v>
      </c>
    </row>
    <row r="181" spans="1:30" s="5" customFormat="1" ht="141.75" hidden="1" customHeight="1" x14ac:dyDescent="0.25">
      <c r="A181" s="61"/>
      <c r="B181" s="7"/>
      <c r="C181" s="35"/>
      <c r="D181" s="135" t="s">
        <v>946</v>
      </c>
      <c r="E181" s="62" t="s">
        <v>691</v>
      </c>
      <c r="F181" s="139" t="s">
        <v>716</v>
      </c>
      <c r="G181" s="59"/>
      <c r="H181" s="59"/>
      <c r="I181" s="87"/>
      <c r="J181" s="104">
        <v>0</v>
      </c>
      <c r="K181" s="104">
        <v>0</v>
      </c>
      <c r="L181" s="104" t="s">
        <v>863</v>
      </c>
      <c r="M181" s="104"/>
      <c r="N181" s="104">
        <v>0</v>
      </c>
      <c r="O181" s="104" t="s">
        <v>1032</v>
      </c>
      <c r="P181" s="146"/>
      <c r="Q181" s="208"/>
      <c r="R181" s="208"/>
      <c r="S181" s="208"/>
      <c r="T181" s="87"/>
      <c r="U181" s="87"/>
      <c r="V181" s="87"/>
      <c r="W181" s="87"/>
      <c r="X181" s="87"/>
      <c r="Y181" s="87"/>
      <c r="Z181" s="87"/>
      <c r="AA181" s="87"/>
      <c r="AB181" s="146"/>
      <c r="AC181" s="4" t="s">
        <v>733</v>
      </c>
      <c r="AD181" s="4" t="s">
        <v>743</v>
      </c>
    </row>
    <row r="182" spans="1:30" s="5" customFormat="1" ht="204.75" hidden="1" customHeight="1" x14ac:dyDescent="0.25">
      <c r="A182" s="37" t="s">
        <v>411</v>
      </c>
      <c r="B182" s="131" t="s">
        <v>412</v>
      </c>
      <c r="C182" s="140" t="s">
        <v>387</v>
      </c>
      <c r="D182" s="135" t="s">
        <v>947</v>
      </c>
      <c r="E182" s="62" t="s">
        <v>681</v>
      </c>
      <c r="F182" s="139" t="s">
        <v>385</v>
      </c>
      <c r="G182" s="68" t="s">
        <v>394</v>
      </c>
      <c r="H182" s="142" t="s">
        <v>544</v>
      </c>
      <c r="I182" s="146"/>
      <c r="J182" s="104">
        <v>1</v>
      </c>
      <c r="K182" s="104">
        <v>0</v>
      </c>
      <c r="L182" s="104" t="s">
        <v>798</v>
      </c>
      <c r="M182" s="104">
        <v>1</v>
      </c>
      <c r="N182" s="104">
        <v>0</v>
      </c>
      <c r="O182" s="104" t="s">
        <v>1033</v>
      </c>
      <c r="P182" s="146">
        <v>1</v>
      </c>
      <c r="Q182" s="208">
        <v>2</v>
      </c>
      <c r="R182" s="208"/>
      <c r="S182" s="208"/>
      <c r="T182" s="87">
        <v>2</v>
      </c>
      <c r="U182" s="87">
        <v>2</v>
      </c>
      <c r="V182" s="87">
        <v>2</v>
      </c>
      <c r="W182" s="87">
        <v>2</v>
      </c>
      <c r="X182" s="87">
        <v>2</v>
      </c>
      <c r="Y182" s="87">
        <v>2</v>
      </c>
      <c r="Z182" s="87">
        <v>2</v>
      </c>
      <c r="AA182" s="87">
        <v>2</v>
      </c>
      <c r="AB182" s="146">
        <v>2</v>
      </c>
      <c r="AC182" s="4" t="s">
        <v>733</v>
      </c>
      <c r="AD182" s="4" t="s">
        <v>743</v>
      </c>
    </row>
    <row r="183" spans="1:30" s="5" customFormat="1" ht="157.5" hidden="1" customHeight="1" x14ac:dyDescent="0.25">
      <c r="A183" s="61"/>
      <c r="B183" s="7"/>
      <c r="C183" s="35"/>
      <c r="D183" s="135" t="s">
        <v>947</v>
      </c>
      <c r="E183" s="62" t="s">
        <v>682</v>
      </c>
      <c r="F183" s="139" t="s">
        <v>384</v>
      </c>
      <c r="G183" s="200"/>
      <c r="H183" s="200"/>
      <c r="I183" s="200"/>
      <c r="J183" s="104">
        <v>0</v>
      </c>
      <c r="K183" s="104">
        <v>0</v>
      </c>
      <c r="L183" s="104" t="s">
        <v>892</v>
      </c>
      <c r="M183" s="104"/>
      <c r="N183" s="104">
        <v>0</v>
      </c>
      <c r="O183" s="104" t="s">
        <v>1034</v>
      </c>
      <c r="P183" s="142"/>
      <c r="Q183" s="210"/>
      <c r="R183" s="210"/>
      <c r="S183" s="210"/>
      <c r="T183" s="200"/>
      <c r="U183" s="200"/>
      <c r="V183" s="200"/>
      <c r="W183" s="200"/>
      <c r="X183" s="200"/>
      <c r="Y183" s="200"/>
      <c r="Z183" s="200"/>
      <c r="AA183" s="200"/>
      <c r="AB183" s="142"/>
      <c r="AC183" s="4" t="s">
        <v>733</v>
      </c>
      <c r="AD183" s="4" t="s">
        <v>744</v>
      </c>
    </row>
    <row r="184" spans="1:30" ht="45" hidden="1" customHeight="1" x14ac:dyDescent="0.25">
      <c r="A184" s="60" t="s">
        <v>50</v>
      </c>
      <c r="B184" s="200" t="s">
        <v>47</v>
      </c>
      <c r="C184" s="485" t="s">
        <v>671</v>
      </c>
      <c r="D184" s="482"/>
      <c r="E184" s="482"/>
      <c r="F184" s="482"/>
      <c r="G184" s="482"/>
      <c r="H184" s="482"/>
      <c r="I184" s="426"/>
      <c r="J184" s="426"/>
      <c r="K184" s="426"/>
      <c r="L184" s="426"/>
      <c r="M184" s="426"/>
      <c r="N184" s="426"/>
      <c r="O184" s="426"/>
      <c r="P184" s="426"/>
      <c r="Q184" s="426"/>
      <c r="R184" s="426"/>
      <c r="S184" s="426"/>
      <c r="T184" s="426"/>
      <c r="U184" s="426"/>
      <c r="V184" s="426"/>
      <c r="W184" s="426"/>
      <c r="X184" s="426"/>
      <c r="Y184" s="426"/>
      <c r="Z184" s="426"/>
      <c r="AA184" s="426"/>
      <c r="AB184" s="427"/>
      <c r="AC184" s="40"/>
      <c r="AD184" s="40"/>
    </row>
    <row r="185" spans="1:30" ht="409.5" hidden="1" customHeight="1" x14ac:dyDescent="0.25">
      <c r="A185" s="37" t="s">
        <v>370</v>
      </c>
      <c r="B185" s="139" t="s">
        <v>371</v>
      </c>
      <c r="C185" s="183" t="s">
        <v>395</v>
      </c>
      <c r="D185" s="135" t="s">
        <v>724</v>
      </c>
      <c r="E185" s="62" t="s">
        <v>372</v>
      </c>
      <c r="F185" s="139" t="s">
        <v>397</v>
      </c>
      <c r="G185" s="68" t="s">
        <v>396</v>
      </c>
      <c r="H185" s="54" t="s">
        <v>548</v>
      </c>
      <c r="I185" s="105">
        <v>0.05</v>
      </c>
      <c r="J185" s="97">
        <v>0.06</v>
      </c>
      <c r="K185" s="152">
        <v>0.02</v>
      </c>
      <c r="L185" s="152" t="s">
        <v>866</v>
      </c>
      <c r="M185" s="152">
        <v>0.1</v>
      </c>
      <c r="N185" s="152">
        <v>0.1</v>
      </c>
      <c r="O185" s="152" t="s">
        <v>1035</v>
      </c>
      <c r="P185" s="97">
        <v>0.1</v>
      </c>
      <c r="Q185" s="216">
        <v>0.15</v>
      </c>
      <c r="R185" s="216"/>
      <c r="S185" s="216"/>
      <c r="T185" s="97">
        <v>0.23</v>
      </c>
      <c r="U185" s="97">
        <v>0.33</v>
      </c>
      <c r="V185" s="97">
        <v>0.45</v>
      </c>
      <c r="W185" s="97">
        <v>0.5</v>
      </c>
      <c r="X185" s="97">
        <v>0.55000000000000004</v>
      </c>
      <c r="Y185" s="97">
        <v>0.6</v>
      </c>
      <c r="Z185" s="106">
        <v>0.65</v>
      </c>
      <c r="AA185" s="106">
        <v>0.75</v>
      </c>
      <c r="AB185" s="106">
        <v>0.8</v>
      </c>
      <c r="AC185" s="178" t="s">
        <v>735</v>
      </c>
      <c r="AD185" s="178" t="s">
        <v>692</v>
      </c>
    </row>
    <row r="186" spans="1:30" ht="110.25" hidden="1" customHeight="1" x14ac:dyDescent="0.25">
      <c r="A186" s="37" t="s">
        <v>374</v>
      </c>
      <c r="B186" s="131" t="s">
        <v>373</v>
      </c>
      <c r="C186" s="140" t="s">
        <v>398</v>
      </c>
      <c r="D186" s="135"/>
      <c r="E186" s="62" t="s">
        <v>377</v>
      </c>
      <c r="F186" s="139" t="s">
        <v>401</v>
      </c>
      <c r="G186" s="68" t="s">
        <v>402</v>
      </c>
      <c r="H186" s="54" t="s">
        <v>550</v>
      </c>
      <c r="I186" s="78">
        <v>10</v>
      </c>
      <c r="J186" s="146">
        <v>15</v>
      </c>
      <c r="K186" s="104">
        <v>15</v>
      </c>
      <c r="L186" s="104"/>
      <c r="M186" s="104">
        <v>18</v>
      </c>
      <c r="N186" s="104">
        <v>18</v>
      </c>
      <c r="O186" s="104" t="s">
        <v>1036</v>
      </c>
      <c r="P186" s="146">
        <v>18</v>
      </c>
      <c r="Q186" s="164">
        <v>20</v>
      </c>
      <c r="R186" s="164"/>
      <c r="S186" s="164"/>
      <c r="T186" s="146">
        <v>23</v>
      </c>
      <c r="U186" s="146">
        <v>25</v>
      </c>
      <c r="V186" s="146">
        <v>30</v>
      </c>
      <c r="W186" s="146">
        <v>33</v>
      </c>
      <c r="X186" s="146">
        <v>35</v>
      </c>
      <c r="Y186" s="146">
        <v>38</v>
      </c>
      <c r="Z186" s="146">
        <v>40</v>
      </c>
      <c r="AA186" s="146">
        <v>45</v>
      </c>
      <c r="AB186" s="146">
        <v>50</v>
      </c>
      <c r="AC186" s="4" t="s">
        <v>733</v>
      </c>
      <c r="AD186" s="4" t="s">
        <v>446</v>
      </c>
    </row>
    <row r="187" spans="1:30" ht="126" hidden="1" customHeight="1" x14ac:dyDescent="0.25">
      <c r="A187" s="20"/>
      <c r="B187" s="20"/>
      <c r="C187" s="132"/>
      <c r="D187" s="137"/>
      <c r="E187" s="63" t="s">
        <v>378</v>
      </c>
      <c r="F187" s="66" t="s">
        <v>399</v>
      </c>
      <c r="G187" s="69" t="s">
        <v>547</v>
      </c>
      <c r="H187" s="143" t="s">
        <v>549</v>
      </c>
      <c r="I187" s="150">
        <v>20</v>
      </c>
      <c r="J187" s="149">
        <v>20</v>
      </c>
      <c r="K187" s="124">
        <v>40</v>
      </c>
      <c r="L187" s="124"/>
      <c r="M187" s="124">
        <v>22</v>
      </c>
      <c r="N187" s="124">
        <v>23</v>
      </c>
      <c r="O187" s="124"/>
      <c r="P187" s="149">
        <v>22</v>
      </c>
      <c r="Q187" s="211">
        <v>25</v>
      </c>
      <c r="R187" s="211"/>
      <c r="S187" s="211"/>
      <c r="T187" s="149">
        <v>28</v>
      </c>
      <c r="U187" s="149">
        <v>30</v>
      </c>
      <c r="V187" s="149">
        <v>30</v>
      </c>
      <c r="W187" s="149">
        <v>30</v>
      </c>
      <c r="X187" s="149">
        <v>30</v>
      </c>
      <c r="Y187" s="149">
        <v>35</v>
      </c>
      <c r="Z187" s="149">
        <v>40</v>
      </c>
      <c r="AA187" s="149">
        <v>45</v>
      </c>
      <c r="AB187" s="149">
        <v>50</v>
      </c>
      <c r="AC187" s="4" t="s">
        <v>733</v>
      </c>
      <c r="AD187" s="145" t="s">
        <v>446</v>
      </c>
    </row>
    <row r="188" spans="1:30" ht="79.5" hidden="1" customHeight="1" x14ac:dyDescent="0.25">
      <c r="A188" s="180"/>
      <c r="B188" s="180"/>
      <c r="C188" s="180"/>
      <c r="D188" s="135"/>
      <c r="E188" s="62" t="s">
        <v>379</v>
      </c>
      <c r="F188" s="18" t="s">
        <v>400</v>
      </c>
      <c r="G188" s="68"/>
      <c r="H188" s="142"/>
      <c r="I188" s="142"/>
      <c r="J188" s="200"/>
      <c r="K188" s="200"/>
      <c r="L188" s="142" t="s">
        <v>859</v>
      </c>
      <c r="M188" s="200"/>
      <c r="N188" s="120"/>
      <c r="O188" s="120" t="s">
        <v>1037</v>
      </c>
      <c r="P188" s="142"/>
      <c r="Q188" s="210"/>
      <c r="R188" s="210"/>
      <c r="S188" s="210"/>
      <c r="T188" s="200"/>
      <c r="U188" s="200"/>
      <c r="V188" s="200"/>
      <c r="W188" s="200"/>
      <c r="X188" s="200"/>
      <c r="Y188" s="200"/>
      <c r="Z188" s="192"/>
      <c r="AA188" s="192"/>
      <c r="AB188" s="138"/>
      <c r="AC188" s="4" t="s">
        <v>733</v>
      </c>
      <c r="AD188" s="65" t="s">
        <v>446</v>
      </c>
    </row>
    <row r="189" spans="1:30" ht="190.5" hidden="1" customHeight="1" x14ac:dyDescent="0.25">
      <c r="A189" s="180"/>
      <c r="B189" s="180"/>
      <c r="C189" s="180"/>
      <c r="D189" s="135"/>
      <c r="E189" s="62" t="s">
        <v>380</v>
      </c>
      <c r="F189" s="18" t="s">
        <v>403</v>
      </c>
      <c r="G189" s="200"/>
      <c r="H189" s="142"/>
      <c r="I189" s="142"/>
      <c r="J189" s="200"/>
      <c r="K189" s="200"/>
      <c r="L189" s="142" t="s">
        <v>864</v>
      </c>
      <c r="M189" s="200"/>
      <c r="N189" s="120"/>
      <c r="O189" s="120" t="s">
        <v>1038</v>
      </c>
      <c r="P189" s="142"/>
      <c r="Q189" s="210"/>
      <c r="R189" s="210"/>
      <c r="S189" s="210"/>
      <c r="T189" s="200"/>
      <c r="U189" s="200"/>
      <c r="V189" s="200"/>
      <c r="W189" s="200"/>
      <c r="X189" s="200"/>
      <c r="Y189" s="200"/>
      <c r="Z189" s="192"/>
      <c r="AA189" s="192"/>
      <c r="AB189" s="138"/>
      <c r="AC189" s="4" t="s">
        <v>733</v>
      </c>
      <c r="AD189" s="65" t="s">
        <v>446</v>
      </c>
    </row>
    <row r="190" spans="1:30" ht="99" hidden="1" customHeight="1" x14ac:dyDescent="0.25">
      <c r="A190" s="139" t="s">
        <v>382</v>
      </c>
      <c r="B190" s="139" t="s">
        <v>383</v>
      </c>
      <c r="C190" s="183" t="s">
        <v>426</v>
      </c>
      <c r="D190" s="135" t="s">
        <v>725</v>
      </c>
      <c r="E190" s="62" t="s">
        <v>390</v>
      </c>
      <c r="F190" s="139" t="s">
        <v>405</v>
      </c>
      <c r="G190" s="68"/>
      <c r="H190" s="142"/>
      <c r="I190" s="142"/>
      <c r="J190" s="200"/>
      <c r="K190" s="200"/>
      <c r="L190" s="142" t="s">
        <v>841</v>
      </c>
      <c r="M190" s="200"/>
      <c r="N190" s="120"/>
      <c r="O190" s="120" t="s">
        <v>1039</v>
      </c>
      <c r="P190" s="142"/>
      <c r="Q190" s="210"/>
      <c r="R190" s="210"/>
      <c r="S190" s="210"/>
      <c r="T190" s="200"/>
      <c r="U190" s="200"/>
      <c r="V190" s="200"/>
      <c r="W190" s="200"/>
      <c r="X190" s="200"/>
      <c r="Y190" s="200"/>
      <c r="Z190" s="192"/>
      <c r="AA190" s="192"/>
      <c r="AB190" s="138"/>
      <c r="AC190" s="178" t="s">
        <v>735</v>
      </c>
      <c r="AD190" s="65" t="s">
        <v>692</v>
      </c>
    </row>
    <row r="191" spans="1:30" ht="137.25" hidden="1" customHeight="1" x14ac:dyDescent="0.25">
      <c r="A191" s="139" t="s">
        <v>388</v>
      </c>
      <c r="B191" s="139" t="s">
        <v>389</v>
      </c>
      <c r="C191" s="194" t="s">
        <v>715</v>
      </c>
      <c r="D191" s="135" t="s">
        <v>726</v>
      </c>
      <c r="E191" s="62" t="s">
        <v>391</v>
      </c>
      <c r="F191" s="194" t="s">
        <v>406</v>
      </c>
      <c r="G191" s="68"/>
      <c r="H191" s="142"/>
      <c r="I191" s="142"/>
      <c r="J191" s="192"/>
      <c r="K191" s="192"/>
      <c r="L191" s="138" t="s">
        <v>865</v>
      </c>
      <c r="M191" s="192"/>
      <c r="N191" s="120"/>
      <c r="O191" s="120" t="s">
        <v>1040</v>
      </c>
      <c r="P191" s="138"/>
      <c r="Q191" s="210"/>
      <c r="R191" s="210"/>
      <c r="S191" s="210"/>
      <c r="T191" s="192"/>
      <c r="U191" s="192"/>
      <c r="V191" s="192"/>
      <c r="W191" s="192"/>
      <c r="X191" s="192"/>
      <c r="Y191" s="192"/>
      <c r="Z191" s="192"/>
      <c r="AA191" s="192"/>
      <c r="AB191" s="138"/>
      <c r="AC191" s="178" t="s">
        <v>735</v>
      </c>
      <c r="AD191" s="14" t="s">
        <v>692</v>
      </c>
    </row>
    <row r="192" spans="1:30" ht="27.75" customHeight="1" x14ac:dyDescent="0.25">
      <c r="A192" s="418"/>
      <c r="B192" s="419"/>
      <c r="C192" s="419"/>
      <c r="D192" s="419"/>
      <c r="E192" s="419"/>
      <c r="F192" s="419"/>
      <c r="G192" s="419"/>
      <c r="H192" s="419"/>
      <c r="I192" s="419"/>
      <c r="J192" s="419"/>
      <c r="K192" s="419"/>
      <c r="L192" s="419"/>
      <c r="M192" s="419"/>
      <c r="N192" s="419"/>
      <c r="O192" s="419"/>
      <c r="P192" s="419"/>
      <c r="Q192" s="419"/>
      <c r="R192" s="419"/>
      <c r="S192" s="419"/>
      <c r="T192" s="419"/>
      <c r="U192" s="419"/>
      <c r="V192" s="419"/>
      <c r="W192" s="419"/>
      <c r="X192" s="419"/>
      <c r="Y192" s="419"/>
      <c r="Z192" s="419"/>
      <c r="AA192" s="419"/>
      <c r="AB192" s="419"/>
      <c r="AC192" s="419"/>
      <c r="AD192" s="419"/>
    </row>
  </sheetData>
  <autoFilter ref="A6:AD191">
    <filterColumn colId="29">
      <filters>
        <filter val="ГАПОУ  РС(Я) &quot;Алданский политехнический техникум&quot;"/>
        <filter val="МКУ &quot;Департамент образования  МО &quot; Алданский район&quot; совместно с ГАПОУ  РС(Я) &quot;Алданский политехнический техникум&quot;, ГБПОУ РС(Я) &quot;Алданский медицинский колледж&quot;"/>
      </filters>
    </filterColumn>
  </autoFilter>
  <mergeCells count="46">
    <mergeCell ref="A192:AD192"/>
    <mergeCell ref="C124:AB124"/>
    <mergeCell ref="F143:F146"/>
    <mergeCell ref="D147:D148"/>
    <mergeCell ref="D149:D150"/>
    <mergeCell ref="C151:AB151"/>
    <mergeCell ref="C154:AB154"/>
    <mergeCell ref="C158:AB158"/>
    <mergeCell ref="C167:AD167"/>
    <mergeCell ref="C168:AD168"/>
    <mergeCell ref="C173:H173"/>
    <mergeCell ref="C184:AB184"/>
    <mergeCell ref="C117:AB117"/>
    <mergeCell ref="C24:AB24"/>
    <mergeCell ref="C30:AB30"/>
    <mergeCell ref="C37:AB37"/>
    <mergeCell ref="C38:AB38"/>
    <mergeCell ref="C43:AB43"/>
    <mergeCell ref="C54:AB54"/>
    <mergeCell ref="C60:AB60"/>
    <mergeCell ref="C68:AB68"/>
    <mergeCell ref="C79:AB79"/>
    <mergeCell ref="C83:AB83"/>
    <mergeCell ref="C84:AB84"/>
    <mergeCell ref="C13:AB13"/>
    <mergeCell ref="B4:B5"/>
    <mergeCell ref="C4:C5"/>
    <mergeCell ref="E4:E5"/>
    <mergeCell ref="F4:F5"/>
    <mergeCell ref="G4:G5"/>
    <mergeCell ref="H4:H5"/>
    <mergeCell ref="I4:I5"/>
    <mergeCell ref="J4:V4"/>
    <mergeCell ref="W4:AB4"/>
    <mergeCell ref="C7:AB7"/>
    <mergeCell ref="C8:AB8"/>
    <mergeCell ref="AC1:AD1"/>
    <mergeCell ref="A2:AD2"/>
    <mergeCell ref="A3:A5"/>
    <mergeCell ref="B3:C3"/>
    <mergeCell ref="D3:D5"/>
    <mergeCell ref="E3:F3"/>
    <mergeCell ref="G3:H3"/>
    <mergeCell ref="I3:AB3"/>
    <mergeCell ref="AC3:AC5"/>
    <mergeCell ref="AD3:AD5"/>
  </mergeCells>
  <pageMargins left="0.31496062992125984" right="0.31496062992125984" top="0.35433070866141736" bottom="0.35433070866141736" header="0.31496062992125984" footer="0.31496062992125984"/>
  <pageSetup paperSize="9" scale="43" fitToHeight="20" orientation="landscape"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5</vt:i4>
      </vt:variant>
    </vt:vector>
  </HeadingPairs>
  <TitlesOfParts>
    <vt:vector size="10" baseType="lpstr">
      <vt:lpstr>План меропр  общий</vt:lpstr>
      <vt:lpstr>Соцзащ</vt:lpstr>
      <vt:lpstr>АЦБ</vt:lpstr>
      <vt:lpstr>АМК</vt:lpstr>
      <vt:lpstr>АПТ</vt:lpstr>
      <vt:lpstr>АМК!Область_печати</vt:lpstr>
      <vt:lpstr>АПТ!Область_печати</vt:lpstr>
      <vt:lpstr>АЦБ!Область_печати</vt:lpstr>
      <vt:lpstr>'План меропр  общий'!Область_печати</vt:lpstr>
      <vt:lpstr>Соцзащ!Область_печати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comp81</dc:creator>
  <cp:lastModifiedBy>Диана</cp:lastModifiedBy>
  <cp:lastPrinted>2022-03-23T07:04:49Z</cp:lastPrinted>
  <dcterms:created xsi:type="dcterms:W3CDTF">2018-08-02T23:21:46Z</dcterms:created>
  <dcterms:modified xsi:type="dcterms:W3CDTF">2022-05-16T02:44:54Z</dcterms:modified>
</cp:coreProperties>
</file>